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00" activeTab="0"/>
  </bookViews>
  <sheets>
    <sheet name="žiro račun" sheetId="1" r:id="rId1"/>
    <sheet name="žiro račun II" sheetId="2" r:id="rId2"/>
    <sheet name="blagajna" sheetId="3" r:id="rId3"/>
    <sheet name="ukupno" sheetId="4" r:id="rId4"/>
    <sheet name="bilješke" sheetId="5" r:id="rId5"/>
    <sheet name="PROR-POT (5)" sheetId="6" r:id="rId6"/>
    <sheet name="PROR-POT" sheetId="7" r:id="rId7"/>
    <sheet name="PROR-POT (3)" sheetId="8" r:id="rId8"/>
    <sheet name="List1" sheetId="9" r:id="rId9"/>
  </sheets>
  <definedNames>
    <definedName name="_xlnm.Print_Area" localSheetId="6">'PROR-POT'!$B$1:$J$93</definedName>
    <definedName name="_xlnm.Print_Area" localSheetId="7">'PROR-POT (3)'!$B$1:$J$93</definedName>
    <definedName name="_xlnm.Print_Area" localSheetId="5">'PROR-POT (5)'!$B$1:$J$93</definedName>
  </definedNames>
  <calcPr fullCalcOnLoad="1"/>
</workbook>
</file>

<file path=xl/comments1.xml><?xml version="1.0" encoding="utf-8"?>
<comments xmlns="http://schemas.openxmlformats.org/spreadsheetml/2006/main">
  <authors>
    <author>Nikola Draženović</author>
  </authors>
  <commentList>
    <comment ref="B35" authorId="0">
      <text>
        <r>
          <rPr>
            <b/>
            <sz val="9"/>
            <rFont val="Segoe UI"/>
            <family val="2"/>
          </rPr>
          <t>Nikola Draženović:</t>
        </r>
        <r>
          <rPr>
            <sz val="9"/>
            <rFont val="Segoe UI"/>
            <family val="2"/>
          </rPr>
          <t xml:space="preserve">
Prpić,Akuberen,Kožul</t>
        </r>
      </text>
    </comment>
  </commentList>
</comments>
</file>

<file path=xl/sharedStrings.xml><?xml version="1.0" encoding="utf-8"?>
<sst xmlns="http://schemas.openxmlformats.org/spreadsheetml/2006/main" count="586" uniqueCount="289">
  <si>
    <t>PRIHODI I RASHODI</t>
  </si>
  <si>
    <t>PRIHODI</t>
  </si>
  <si>
    <t>Prihodi iz općinskog proračuna</t>
  </si>
  <si>
    <t>Prihodi od kamata a vista</t>
  </si>
  <si>
    <t>RASHODI</t>
  </si>
  <si>
    <t>Za utrošenu električnu energiju</t>
  </si>
  <si>
    <t>Za telefonske troškove</t>
  </si>
  <si>
    <t>UKUPNO</t>
  </si>
  <si>
    <t>BLAGAJNE DVD-a DONJI ANDRIJEVCI</t>
  </si>
  <si>
    <t>Motorni benzin</t>
  </si>
  <si>
    <t>REKAPITULACIJA FINANCIJSKOG</t>
  </si>
  <si>
    <t>POSLOVANJA DVD-a DONJI ANDRIJEVCI</t>
  </si>
  <si>
    <t>Donos sa žiro računa</t>
  </si>
  <si>
    <t>ŽIRO-RAČUNA DVD-a DONJI ANDRIJEVCI</t>
  </si>
  <si>
    <t>Naknade za platni promet i bankarske usluge</t>
  </si>
  <si>
    <t xml:space="preserve">                      Prihodi žiro računa</t>
  </si>
  <si>
    <t xml:space="preserve">                      Rashodi žiro računa</t>
  </si>
  <si>
    <t xml:space="preserve">                Prihodi žiro računa</t>
  </si>
  <si>
    <t xml:space="preserve">                Rashodi žiro računa</t>
  </si>
  <si>
    <t>u kn</t>
  </si>
  <si>
    <t xml:space="preserve">               Rashodi blagajne</t>
  </si>
  <si>
    <t xml:space="preserve">               Prihodi blagajne</t>
  </si>
  <si>
    <t>ŽIRO - RAČUNA DVD-a DONJI ANDRIJEVCI</t>
  </si>
  <si>
    <t xml:space="preserve">                 Ukupni prihodi </t>
  </si>
  <si>
    <t xml:space="preserve">                 Ukupni rashodi</t>
  </si>
  <si>
    <t>Prihodi od vatrogasnog doprinosa</t>
  </si>
  <si>
    <t>Reprezentacija</t>
  </si>
  <si>
    <t>Usluge pri registraciji vozila</t>
  </si>
  <si>
    <t>Prijenos u blagajnu</t>
  </si>
  <si>
    <t>DOBROVOLJNO VATROGASNO DRUŠTVO</t>
  </si>
  <si>
    <t>DONJI ANDRIJEVCI</t>
  </si>
  <si>
    <r>
      <t xml:space="preserve">Bilješka br. 1 </t>
    </r>
    <r>
      <rPr>
        <sz val="10"/>
        <rFont val="Arial CE"/>
        <family val="0"/>
      </rPr>
      <t>- AOP 001 Prihodi (Obrazac PR-RAS-NPF)</t>
    </r>
  </si>
  <si>
    <t>R.br.</t>
  </si>
  <si>
    <t>Opis</t>
  </si>
  <si>
    <t>Iznos</t>
  </si>
  <si>
    <t>%</t>
  </si>
  <si>
    <t>1.</t>
  </si>
  <si>
    <t>2.</t>
  </si>
  <si>
    <t>3.</t>
  </si>
  <si>
    <t>4.</t>
  </si>
  <si>
    <t>5.</t>
  </si>
  <si>
    <t>6.</t>
  </si>
  <si>
    <t>7.</t>
  </si>
  <si>
    <t>PRIHODI  - ukupno</t>
  </si>
  <si>
    <t>Materijalni rashodi</t>
  </si>
  <si>
    <t>Rashodi amortizacije</t>
  </si>
  <si>
    <t>Financijski rashodi</t>
  </si>
  <si>
    <t>RASHODI - ukupno</t>
  </si>
  <si>
    <t>Nab.vr.</t>
  </si>
  <si>
    <t>Stopa</t>
  </si>
  <si>
    <t>Amort.</t>
  </si>
  <si>
    <t>Oprema za održav.i zaštitu</t>
  </si>
  <si>
    <t>Ukupna amortizacija</t>
  </si>
  <si>
    <t>Uredski namještaj</t>
  </si>
  <si>
    <t>Ispravak vrijednosti</t>
  </si>
  <si>
    <t>Na dugotrajnu imovinu koja je nabavljena u ranijim godinama obračunata je</t>
  </si>
  <si>
    <t xml:space="preserve">Ova amortizacija nije iskazana kao rashod već je knjižena kao ispravak vrijednosti na teret </t>
  </si>
  <si>
    <t>vlastitih izvora.</t>
  </si>
  <si>
    <t>DVD sitan inventar otpisuje jednokratno, stavljanjem istog u uporabu.</t>
  </si>
  <si>
    <t>Novac u banci</t>
  </si>
  <si>
    <t>Novac u blagajni</t>
  </si>
  <si>
    <t>Svi dužnosnici (predsjednik,zapovjednik,blagajnik i tajnik) kao i pripadnici</t>
  </si>
  <si>
    <t>vatrogasne postrojbe koji sudjeluju u intervencijama, svoje dužnosti odnosno</t>
  </si>
  <si>
    <t>zadaće obavljaju bez naknade.</t>
  </si>
  <si>
    <t>Na dugotrajnu imovinu koja je stavljena u uporabu od 2008. je obračunata amortizacija</t>
  </si>
  <si>
    <t>Oročena sredstva</t>
  </si>
  <si>
    <t>B I L J E Š K E</t>
  </si>
  <si>
    <t>Prihod iz proračuna općine</t>
  </si>
  <si>
    <t>Prihod od kamata</t>
  </si>
  <si>
    <t>Prihod od vatrogasnog doprinosa</t>
  </si>
  <si>
    <t>Ostvareni rashodi najvećim dijelom odnose se na materijalne rashode i rashode amortizacije.</t>
  </si>
  <si>
    <t>(namjenski žiro-račun)</t>
  </si>
  <si>
    <t>Priljevi na žiro račun</t>
  </si>
  <si>
    <t>Priljevi u blagajnu</t>
  </si>
  <si>
    <t>Odljevi iz blagajne</t>
  </si>
  <si>
    <t>Odljevi sa  žiro računa</t>
  </si>
  <si>
    <t>Vatrogasno vozila</t>
  </si>
  <si>
    <t>Prihod od zakupa</t>
  </si>
  <si>
    <t>8.</t>
  </si>
  <si>
    <t>Ostvareni prihodi najvećim dijelom odnose se na prihode iz proračuna općine Donji Andrijevci.</t>
  </si>
  <si>
    <t>Uredski materijal</t>
  </si>
  <si>
    <r>
      <t xml:space="preserve">HR-35214 Donji Andrijevci </t>
    </r>
    <r>
      <rPr>
        <b/>
        <sz val="10"/>
        <rFont val="Arial"/>
        <family val="2"/>
      </rPr>
      <t xml:space="preserve">· </t>
    </r>
    <r>
      <rPr>
        <sz val="10"/>
        <rFont val="Arial CE"/>
        <family val="0"/>
      </rPr>
      <t>Trg kralja Tomislava 4</t>
    </r>
  </si>
  <si>
    <t xml:space="preserve">IBAN:HR9123400091100014190 · OIB 55771236701 </t>
  </si>
  <si>
    <t xml:space="preserve">www.dvddonjiandrijevci.hr · e-mail:dvd.donji.andrijevci@gmail.com </t>
  </si>
  <si>
    <t>Vatrogasna oprema (sitni inventar,odjeća)</t>
  </si>
  <si>
    <t>Donacije</t>
  </si>
  <si>
    <t>Materijalni rashodi odnose se na: uredski materijal,vatrogasnu odjeću i obuću,</t>
  </si>
  <si>
    <t>linearnom metodom po propisanim stopama.Ova amortizacija je na teret ukupnih prihoda.</t>
  </si>
  <si>
    <t>Financijska imovina</t>
  </si>
  <si>
    <t xml:space="preserve">Obveze prema dobavljačima su za usluge čije je </t>
  </si>
  <si>
    <t>Tečajevi,stručni ispiti</t>
  </si>
  <si>
    <t xml:space="preserve">Obrazac: PROR-POT </t>
  </si>
  <si>
    <t>IZVJEŠTAJ O POTROŠNJI PRORAČUNSKIH SREDSTAVA</t>
  </si>
  <si>
    <t>I. OPĆI PODACI</t>
  </si>
  <si>
    <t>1. Primatelj sredstava:</t>
  </si>
  <si>
    <t>Poštanski broj:</t>
  </si>
  <si>
    <t>Mjesto:</t>
  </si>
  <si>
    <t>Adresa sjedišta:</t>
  </si>
  <si>
    <t>RNO broj:</t>
  </si>
  <si>
    <t>Matični broj:</t>
  </si>
  <si>
    <t>OIB:</t>
  </si>
  <si>
    <t>Račun:</t>
  </si>
  <si>
    <t>2. Davatelj sredstava:</t>
  </si>
  <si>
    <t>3. Naziv projekta/programa/ostalo:</t>
  </si>
  <si>
    <t xml:space="preserve">4. Razdoblje izvještavanja: </t>
  </si>
  <si>
    <t>II. FINANCIJSKI PODACI</t>
  </si>
  <si>
    <t>(u kunama)</t>
  </si>
  <si>
    <t>Red.br.</t>
  </si>
  <si>
    <t>OPIS</t>
  </si>
  <si>
    <t>IZNOS</t>
  </si>
  <si>
    <t>I.</t>
  </si>
  <si>
    <t>PRIHODI / PRIMICI</t>
  </si>
  <si>
    <t>UGOVORENO</t>
  </si>
  <si>
    <t>UPLAĆENO</t>
  </si>
  <si>
    <t>RAZLIKA</t>
  </si>
  <si>
    <t xml:space="preserve">II. </t>
  </si>
  <si>
    <t>PRIJENOS IZ PRETHODNE POSLOVNE GODINE</t>
  </si>
  <si>
    <t xml:space="preserve">SREDSTVA DOZNAČENA, A NEPOTROŠENA U PRETHODNOJ POSLOVNOJ GODINI </t>
  </si>
  <si>
    <t>III.</t>
  </si>
  <si>
    <t>RASHODI / IZDACI</t>
  </si>
  <si>
    <t>RASHODI ZA RADNIKE (PLAĆE I DOPRINOSI)</t>
  </si>
  <si>
    <t xml:space="preserve">MATERIJALNI RASHODI UKUPNO (2.1.+2.2.+2.3.+2.4.+2.5.) </t>
  </si>
  <si>
    <t>2.1.</t>
  </si>
  <si>
    <t xml:space="preserve">NAKNADE TROŠKOVA RADNICIMA </t>
  </si>
  <si>
    <t>2.2.</t>
  </si>
  <si>
    <t>IZDACI ZA NAKNADE OSOBAMA IZVAN RADNOG ODNOSA</t>
  </si>
  <si>
    <t>2.3.</t>
  </si>
  <si>
    <t>RASHODI ZA USLUGE</t>
  </si>
  <si>
    <t>2.4.</t>
  </si>
  <si>
    <t>RASHODI ZA MATERIJAL I ENERGIJU</t>
  </si>
  <si>
    <t>2.5.</t>
  </si>
  <si>
    <t>OSTALI MATERIJALNI RASHODI</t>
  </si>
  <si>
    <t>DANE DONACIJE</t>
  </si>
  <si>
    <t>RASHODI ZA KAMATE I USLUGE PLATNOG PROMETA</t>
  </si>
  <si>
    <t>NABAVLJENA NEFINANCIJSKA IMOVINA</t>
  </si>
  <si>
    <t>OSTALI RASHODI</t>
  </si>
  <si>
    <t>RASHODI / IZDACI - UKUPNO</t>
  </si>
  <si>
    <t>IV.</t>
  </si>
  <si>
    <t>RAZLIKA (PRIHOD/PRIMITAK + PRIJENOS IZ PRETHODNE POSLOVNE 
GODINE – RASHOD/IZDATAK)</t>
  </si>
  <si>
    <t>NAZIV DAVATELJA SREDSTAVA</t>
  </si>
  <si>
    <t>UKUPNO SREDSTVA IZ OSTALIH JAVNIH IZVORA</t>
  </si>
  <si>
    <t>IV. BILJEŠKE</t>
  </si>
  <si>
    <t>(najviše 1 stranica teksta)</t>
  </si>
  <si>
    <t>Potpis zakonskog zastupnika</t>
  </si>
  <si>
    <t>Zakonski zastupnik:</t>
  </si>
  <si>
    <t>Datum:</t>
  </si>
  <si>
    <t>M.P.</t>
  </si>
  <si>
    <t>Osoba za kontakt:</t>
  </si>
  <si>
    <t xml:space="preserve">Telefon: </t>
  </si>
  <si>
    <t>Telefax:</t>
  </si>
  <si>
    <t>Adresa e-pošte:</t>
  </si>
  <si>
    <t>Ý</t>
  </si>
  <si>
    <t>(projekt/program/ostalo, za koji se izvještaj o potrošnji proračunskih sredstava podnosi)</t>
  </si>
  <si>
    <r>
      <t>III. OSTALI JAVNI IZVORI FINANCIRANJA</t>
    </r>
    <r>
      <rPr>
        <b/>
        <sz val="14"/>
        <color indexed="56"/>
        <rFont val="Arial"/>
        <family val="2"/>
      </rPr>
      <t>*</t>
    </r>
  </si>
  <si>
    <t>DOBROVOLJNO VATROGASNO DRUŠTVO DONJI ANDRIJEVCI</t>
  </si>
  <si>
    <t>03093646</t>
  </si>
  <si>
    <t>55771236701</t>
  </si>
  <si>
    <t>HR9123400091100014190</t>
  </si>
  <si>
    <t>OPĆINA DONJI ANDRIJEVCI</t>
  </si>
  <si>
    <t>TRG KRALJA TOMISLAVA 5</t>
  </si>
  <si>
    <t>28037558650</t>
  </si>
  <si>
    <t>HR4423400091808100001</t>
  </si>
  <si>
    <t>2635046</t>
  </si>
  <si>
    <t>Kamate po kreditu</t>
  </si>
  <si>
    <t>Prihod od pružanja usluga</t>
  </si>
  <si>
    <t>9.</t>
  </si>
  <si>
    <t>te troškovi platnog prometa.</t>
  </si>
  <si>
    <t>Financijski rashodi su kamate po dugoročnom kreditu za opremu za novi vatr. Dom</t>
  </si>
  <si>
    <t>Izgradnja II , III i IV faze vatrogasnog doma financirana iz Ministarstva</t>
  </si>
  <si>
    <t>Građevinsko zemljište</t>
  </si>
  <si>
    <t>Građevinski objekti</t>
  </si>
  <si>
    <t>Tijekom 2016. izvršena je procjena za "stari vat.dom"  iz 1928 i stavljen je u upotrebu novi</t>
  </si>
  <si>
    <t>vatrogasni dom.</t>
  </si>
  <si>
    <t>* vlastiti izvori 62.283 kn</t>
  </si>
  <si>
    <t>HR5723400091800012004</t>
  </si>
  <si>
    <t>27400987949</t>
  </si>
  <si>
    <t>02681129</t>
  </si>
  <si>
    <t>Petra Krešimira IV 1</t>
  </si>
  <si>
    <t>SLAVONSKI BROD</t>
  </si>
  <si>
    <t>BRODSKO-POSAVSKA ŽUPANIJA</t>
  </si>
  <si>
    <t>FINANCIRANJE TEKUĆE DJELATNOSTI</t>
  </si>
  <si>
    <t>Glavnica kredita</t>
  </si>
  <si>
    <t>Knjigovodstvene usluge,usluge odvjetnika</t>
  </si>
  <si>
    <r>
      <t>Bilješka br.4</t>
    </r>
    <r>
      <rPr>
        <sz val="10"/>
        <rFont val="Arial CE"/>
        <family val="0"/>
      </rPr>
      <t xml:space="preserve"> - AOP 051 Sitan inventar (Obrazac BIL-NPF)</t>
    </r>
  </si>
  <si>
    <r>
      <t>Bilješka br.5</t>
    </r>
    <r>
      <rPr>
        <sz val="10"/>
        <rFont val="Arial CE"/>
        <family val="0"/>
      </rPr>
      <t xml:space="preserve"> -AOP 074 Financijska imovina (Obrazac BIL-NPF)</t>
    </r>
  </si>
  <si>
    <r>
      <t>Bilješka br.8</t>
    </r>
    <r>
      <rPr>
        <sz val="10"/>
        <rFont val="Arial CE"/>
        <family val="0"/>
      </rPr>
      <t xml:space="preserve"> - AOP 194 Odgođeno priznavanje prihoda</t>
    </r>
  </si>
  <si>
    <r>
      <t>Bilješka br.9</t>
    </r>
    <r>
      <rPr>
        <sz val="10"/>
        <rFont val="Arial CE"/>
        <family val="0"/>
      </rPr>
      <t xml:space="preserve"> - AOP 195 Vlastiti izvori (Obrazac BIL-NPF)</t>
    </r>
  </si>
  <si>
    <t>Grafičke,tiskarske usluge</t>
  </si>
  <si>
    <t>Odgođeni prihodi - općinski proračun</t>
  </si>
  <si>
    <t>Odgođeni prihodi - državni proračun</t>
  </si>
  <si>
    <t xml:space="preserve">Prihodi od donacija -ostale pravne </t>
  </si>
  <si>
    <r>
      <t xml:space="preserve">Bilješka br.6 </t>
    </r>
    <r>
      <rPr>
        <sz val="10"/>
        <rFont val="Arial CE"/>
        <family val="0"/>
      </rPr>
      <t>- AOP 146 Obveze (Obrazac BIL-NPF)</t>
    </r>
  </si>
  <si>
    <r>
      <t xml:space="preserve">Bilješka br.7 </t>
    </r>
    <r>
      <rPr>
        <sz val="10"/>
        <rFont val="Arial CE"/>
        <family val="0"/>
      </rPr>
      <t>- AOP 184 Obveze za kredite (Obrazac BIL-NPF)</t>
    </r>
  </si>
  <si>
    <t>Dugoročni kredit za opremanje vatrogasnog doma u iznosu 146.590  iz 2016. godine.</t>
  </si>
  <si>
    <t>Rok otplate 5 godina uz kamatu od 5,86%.</t>
  </si>
  <si>
    <r>
      <t>Bilješka br.2</t>
    </r>
    <r>
      <rPr>
        <sz val="10"/>
        <rFont val="Arial CE"/>
        <family val="0"/>
      </rPr>
      <t xml:space="preserve"> - AOP 054 Rashodi (Obrazac PR-RAS-NPF)</t>
    </r>
  </si>
  <si>
    <r>
      <t>Bilješka br.3</t>
    </r>
    <r>
      <rPr>
        <sz val="10"/>
        <rFont val="Arial CE"/>
        <family val="0"/>
      </rPr>
      <t xml:space="preserve"> - AOP 108 Rashodi amortizacije (Obrazac PR-RAS-NPF)</t>
    </r>
  </si>
  <si>
    <r>
      <t xml:space="preserve">Bilješka br.10 </t>
    </r>
    <r>
      <rPr>
        <sz val="10"/>
        <rFont val="Arial CE"/>
        <family val="0"/>
      </rPr>
      <t>- AOP160 Broj zaposlenih (Obrazac PR-RAS-NPF)</t>
    </r>
  </si>
  <si>
    <t xml:space="preserve">                 Saldo 31.12.2018.</t>
  </si>
  <si>
    <t>POPIS FINANCIJSKE IMOVINE,POTRAŽIVANJA I OBVEZA</t>
  </si>
  <si>
    <t>*</t>
  </si>
  <si>
    <t>NOVAC U BLAGAJNI</t>
  </si>
  <si>
    <t>OBVEZE PREMA DOBAVLJAČIMA</t>
  </si>
  <si>
    <t>PRIVREDNA BANKA ZAGREB</t>
  </si>
  <si>
    <t>NIKA knjig.usluge</t>
  </si>
  <si>
    <t>Komisija:</t>
  </si>
  <si>
    <t>NOVAC NA RAČUNU  HR9123400091100014190</t>
  </si>
  <si>
    <t>A1 (VIP)</t>
  </si>
  <si>
    <t>HEP ELEKTRA</t>
  </si>
  <si>
    <t>EURO JANKOVIĆ</t>
  </si>
  <si>
    <t>VODOVOD</t>
  </si>
  <si>
    <t>PLIN PROJEKT</t>
  </si>
  <si>
    <t>EX DIZAJN</t>
  </si>
  <si>
    <t>OBVEZE PO DUG.KREDITU PBZ</t>
  </si>
  <si>
    <t>ODGOĐENI PRIHODI</t>
  </si>
  <si>
    <t>01.01.2019-31.12.2019</t>
  </si>
  <si>
    <t>Kupnja opreme za tehničke intervencije: kuke i lanci za vučenje,visokotlačni jastuci s upravljačkim uređajem</t>
  </si>
  <si>
    <t>ZA RAZDOBLJE 1.1.-31.12. 2019. GODINE</t>
  </si>
  <si>
    <t>Saldo 31.12.2018. godine</t>
  </si>
  <si>
    <t xml:space="preserve">                Saldo 31.12.2019.</t>
  </si>
  <si>
    <t>ZA RAZDOBLJE 1.1. - 31.12. 2019. GODINE</t>
  </si>
  <si>
    <t>Remen za kosilicu</t>
  </si>
  <si>
    <t xml:space="preserve">               Saldo 31.12.2019.</t>
  </si>
  <si>
    <t xml:space="preserve">                      Saldo 31.12.2019.</t>
  </si>
  <si>
    <t>Donacije građana (Perković)</t>
  </si>
  <si>
    <t>Materijal za čišćenje i tekuće održavanje</t>
  </si>
  <si>
    <t>Prijenos na izdvojeni račun</t>
  </si>
  <si>
    <t>Saldo 31.12.2018. žiro račun</t>
  </si>
  <si>
    <t>Saldo 31.12.2018. blagajna</t>
  </si>
  <si>
    <t xml:space="preserve">                 Saldo 31.12.2019.</t>
  </si>
  <si>
    <t>NA DAN 31.12.2019.</t>
  </si>
  <si>
    <t>NOVAC NA RAČUNU HR3623400091510242342</t>
  </si>
  <si>
    <t>PIZZERIA BEST</t>
  </si>
  <si>
    <t>SPEC.ORDIN.MEDECINE RADA</t>
  </si>
  <si>
    <t>01.01.2019 -31.12.2019</t>
  </si>
  <si>
    <t>KUPNJA OPREME ZA TEHNIČKE INTERVENCIJE</t>
  </si>
  <si>
    <t>BRODSKO POSAVSKA ŽUPANIJA</t>
  </si>
  <si>
    <t>Nabava visokotlačnih pneumatskih jastuka,centralne jedinice za pneumatske alate te kuka za vučenje.</t>
  </si>
  <si>
    <t>UZ FINANCIJSKE IZVJEŠTAJE ZA 2019. GODINU</t>
  </si>
  <si>
    <t>Prihodi ostvareni u 2019. imaju sljedeću strukturu:</t>
  </si>
  <si>
    <t>Rashodi ostvareni u 2019. imaju sljedeću strukturu:</t>
  </si>
  <si>
    <t>dospijeće u 2020. godini (HEP,VIP,Vodovod,Euro Janković)</t>
  </si>
  <si>
    <t>fondova EU i donacija iz proračuna općine Donji Andrijevci.</t>
  </si>
  <si>
    <t>U 2019. godini nabavljena je oprema za tehničke intervencije financirana  100% iz</t>
  </si>
  <si>
    <t>proračuna Brodskoposavske županije i općine Donji Andrijevci.</t>
  </si>
  <si>
    <t xml:space="preserve">Učešće odgođ.prihoda  je 87,11 %. </t>
  </si>
  <si>
    <t>* višak prihoda u 2019.  58.979,73 kn</t>
  </si>
  <si>
    <t>* preneseni višak prihoda 363.632,3 kn</t>
  </si>
  <si>
    <t>U 2019. u društvu nije bilo zaposlenih.</t>
  </si>
  <si>
    <t>10.</t>
  </si>
  <si>
    <t>11.</t>
  </si>
  <si>
    <t>Odgođeni prihodi - županijski proračun</t>
  </si>
  <si>
    <t>Prihodi od naknada šteta</t>
  </si>
  <si>
    <t>Prihodi od donacija građana</t>
  </si>
  <si>
    <t xml:space="preserve">Prihodi od donacija su prihodi iz proračuna općine Donji Andrijevci  (47.265 kn kao priznavanje </t>
  </si>
  <si>
    <t>odgođenih prihoda ) te isto tako iz državnog proračuna (99.599 kn) i županijskog proračuna (3.333)</t>
  </si>
  <si>
    <t>materijal i sred,za čišćenje i održavanje (62.803 kn),</t>
  </si>
  <si>
    <t>usluge tekućeg održavanja (6.593 kn), usluge promidžbe (8.203 kn), zdravstveni pregled (4.290 kn),</t>
  </si>
  <si>
    <t xml:space="preserve">odvjetničke i knjigovodstvene usluge (3.210 kn), premije osiguranja (13.500 kn), ugošćavanje </t>
  </si>
  <si>
    <t>za godišnju skupštinu, prilikom natjecanja i radnih akcija (22.976 kn)  ostale usluge (1.950 kn),</t>
  </si>
  <si>
    <t>te donacije drugim DVD-a (500 kn).</t>
  </si>
  <si>
    <t>Vlastiti izvori na dan 31.12.2019. iznose 484.895 kn i to:</t>
  </si>
  <si>
    <t>Općina Donji Andrijevci</t>
  </si>
  <si>
    <t>Prihodi od zakupa zemljišta (Tele2)</t>
  </si>
  <si>
    <t>Donacije (Vučković PPTU,Croatia,Osatina,Radnik)</t>
  </si>
  <si>
    <t>ZA RAZDOBLJE 1.1. - 31.12.2019. GODINE</t>
  </si>
  <si>
    <t>Prihod od naplate štete (Croatia)</t>
  </si>
  <si>
    <t>Gorivo i cestarina</t>
  </si>
  <si>
    <t>Premije osiguranja prijevoznih sred. i nezgoda</t>
  </si>
  <si>
    <t>Promidžbeni materijal, web stranica (hosting)</t>
  </si>
  <si>
    <t>Zdravstveni pregledi vatrogasaca</t>
  </si>
  <si>
    <t>Potrošnja plina</t>
  </si>
  <si>
    <t>Tek. održ. prijevoz. sredstava i građ.objekata</t>
  </si>
  <si>
    <t>Održavanje opreme (Ardenter, Elgrad,Kontrol biro)</t>
  </si>
  <si>
    <t>Potrošnja vode</t>
  </si>
  <si>
    <t>Ecodry - uređaj za sanaciju kapilarne vlage</t>
  </si>
  <si>
    <t>Izrada i montaža novih kliznih vrata</t>
  </si>
  <si>
    <t>Ostali troškovi (pranje stoljnjaka,vaganje vozila)</t>
  </si>
  <si>
    <t>Računalne usluge (FINA, Nord, Crosys)</t>
  </si>
  <si>
    <t>Donacija za obljetnicu DVD- Sl. Šamac-Kruševica</t>
  </si>
  <si>
    <t>Ostali rashodi (kotizacija,cvijeće, takse, javni bilj.)</t>
  </si>
  <si>
    <t>Naknada za korištenje privatnog automobila</t>
  </si>
  <si>
    <t>Prihodi iz proračuna Brodsko-posavske županije</t>
  </si>
  <si>
    <t>Donos sa red. žiro računa</t>
  </si>
  <si>
    <r>
      <t xml:space="preserve">HR-35214 Donji Andrijevci </t>
    </r>
    <r>
      <rPr>
        <b/>
        <sz val="10"/>
        <rFont val="Arial"/>
        <family val="2"/>
      </rPr>
      <t xml:space="preserve">· </t>
    </r>
    <r>
      <rPr>
        <sz val="10"/>
        <rFont val="Arial"/>
        <family val="2"/>
      </rPr>
      <t>Posavska 24C</t>
    </r>
  </si>
  <si>
    <t>amortizacija linearnom metodom po propisanim stopama.</t>
  </si>
  <si>
    <t>Posavska 24C</t>
  </si>
  <si>
    <t>U 2019. godini sa odgođenih prihoda preneseno je 150.197,31 kn na prihode od donacija.</t>
  </si>
  <si>
    <t>el.energiju, plin i gorivo (23.170 kn), sitni inventar (30.562 kn), usluge telefona i poštarine (884),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</si>
</sst>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00"/>
    <numFmt numFmtId="165" formatCode="0.0000"/>
    <numFmt numFmtId="166" formatCode="0.000"/>
    <numFmt numFmtId="167" formatCode="0.0"/>
    <numFmt numFmtId="168" formatCode="#,##0.00_ ;\-#,##0.00\ "/>
    <numFmt numFmtId="169" formatCode="000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[$-41A]d\.\ mmmm\ yyyy\."/>
  </numFmts>
  <fonts count="66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0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Arial CE"/>
      <family val="0"/>
    </font>
    <font>
      <sz val="18"/>
      <color indexed="10"/>
      <name val="Arial CE"/>
      <family val="0"/>
    </font>
    <font>
      <sz val="10"/>
      <name val="Arial"/>
      <family val="2"/>
    </font>
    <font>
      <b/>
      <sz val="10"/>
      <color indexed="56"/>
      <name val="Arial"/>
      <family val="2"/>
    </font>
    <font>
      <sz val="11"/>
      <color indexed="56"/>
      <name val="Calibri"/>
      <family val="2"/>
    </font>
    <font>
      <b/>
      <sz val="14"/>
      <color indexed="56"/>
      <name val="Arial Black"/>
      <family val="2"/>
    </font>
    <font>
      <b/>
      <sz val="12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6"/>
      <name val="Arial"/>
      <family val="2"/>
    </font>
    <font>
      <sz val="8"/>
      <color indexed="56"/>
      <name val="Arial"/>
      <family val="2"/>
    </font>
    <font>
      <b/>
      <sz val="9"/>
      <color indexed="56"/>
      <name val="Arial"/>
      <family val="2"/>
    </font>
    <font>
      <sz val="9"/>
      <color indexed="56"/>
      <name val="Arial"/>
      <family val="2"/>
    </font>
    <font>
      <sz val="11"/>
      <color indexed="56"/>
      <name val="Arial"/>
      <family val="2"/>
    </font>
    <font>
      <b/>
      <sz val="8"/>
      <color indexed="56"/>
      <name val="Arial"/>
      <family val="2"/>
    </font>
    <font>
      <b/>
      <sz val="14"/>
      <color indexed="56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11"/>
      <color indexed="8"/>
      <name val="Calibri"/>
      <family val="2"/>
    </font>
    <font>
      <b/>
      <sz val="9"/>
      <name val="Arial"/>
      <family val="2"/>
    </font>
    <font>
      <sz val="11"/>
      <name val="Calibri"/>
      <family val="2"/>
    </font>
    <font>
      <b/>
      <sz val="8"/>
      <name val="Wingdings 2"/>
      <family val="1"/>
    </font>
    <font>
      <sz val="9"/>
      <name val="Segoe UI"/>
      <family val="2"/>
    </font>
    <font>
      <b/>
      <sz val="9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 CE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43"/>
      </patternFill>
    </fill>
    <fill>
      <patternFill patternType="gray125">
        <fgColor indexed="22"/>
      </patternFill>
    </fill>
    <fill>
      <patternFill patternType="lightGray">
        <fgColor indexed="22"/>
      </patternFill>
    </fill>
    <fill>
      <patternFill patternType="lightGray">
        <fgColor indexed="31"/>
      </patternFill>
    </fill>
  </fills>
  <borders count="7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>
        <color indexed="22"/>
      </right>
      <top style="thin"/>
      <bottom style="thin">
        <color indexed="55"/>
      </bottom>
    </border>
    <border>
      <left style="thin">
        <color indexed="22"/>
      </left>
      <right style="thin"/>
      <top style="thin"/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/>
      <top style="thin">
        <color indexed="55"/>
      </top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 style="double">
        <color indexed="60"/>
      </left>
      <right style="double">
        <color indexed="60"/>
      </right>
      <top style="double">
        <color indexed="60"/>
      </top>
      <bottom style="double">
        <color indexed="6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9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/>
      <bottom style="thin">
        <color indexed="55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double">
        <color indexed="60"/>
      </left>
      <right style="double">
        <color indexed="60"/>
      </right>
      <top style="double">
        <color indexed="60"/>
      </top>
      <bottom>
        <color indexed="63"/>
      </bottom>
    </border>
    <border>
      <left style="double">
        <color indexed="60"/>
      </left>
      <right style="double">
        <color indexed="60"/>
      </right>
      <top>
        <color indexed="63"/>
      </top>
      <bottom style="double">
        <color indexed="60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5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11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3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8" fillId="33" borderId="1" applyNumberFormat="0" applyFont="0" applyAlignment="0" applyProtection="0"/>
    <xf numFmtId="0" fontId="51" fillId="34" borderId="2" applyNumberFormat="0" applyAlignment="0" applyProtection="0"/>
    <xf numFmtId="0" fontId="52" fillId="35" borderId="3" applyNumberFormat="0" applyAlignment="0" applyProtection="0"/>
    <xf numFmtId="0" fontId="14" fillId="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8" fillId="37" borderId="2" applyNumberFormat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41" borderId="0" applyNumberFormat="0" applyBorder="0" applyAlignment="0" applyProtection="0"/>
    <xf numFmtId="0" fontId="21" fillId="42" borderId="7" applyNumberFormat="0" applyAlignment="0" applyProtection="0"/>
    <xf numFmtId="0" fontId="11" fillId="42" borderId="8" applyNumberFormat="0" applyAlignment="0" applyProtection="0"/>
    <xf numFmtId="0" fontId="59" fillId="0" borderId="9" applyNumberFormat="0" applyFill="0" applyAlignment="0" applyProtection="0"/>
    <xf numFmtId="0" fontId="10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5" fillId="0" borderId="10" applyNumberFormat="0" applyFill="0" applyAlignment="0" applyProtection="0"/>
    <xf numFmtId="0" fontId="16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0" applyNumberFormat="0" applyFill="0" applyBorder="0" applyAlignment="0" applyProtection="0"/>
    <xf numFmtId="0" fontId="60" fillId="43" borderId="0" applyNumberFormat="0" applyBorder="0" applyAlignment="0" applyProtection="0"/>
    <xf numFmtId="0" fontId="20" fillId="44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45" borderId="13" applyNumberFormat="0" applyFont="0" applyAlignment="0" applyProtection="0"/>
    <xf numFmtId="0" fontId="8" fillId="0" borderId="0">
      <alignment/>
      <protection/>
    </xf>
    <xf numFmtId="0" fontId="61" fillId="34" borderId="14" applyNumberFormat="0" applyAlignment="0" applyProtection="0"/>
    <xf numFmtId="9" fontId="0" fillId="0" borderId="0" applyFont="0" applyFill="0" applyBorder="0" applyAlignment="0" applyProtection="0"/>
    <xf numFmtId="0" fontId="19" fillId="0" borderId="15" applyNumberFormat="0" applyFill="0" applyAlignment="0" applyProtection="0"/>
    <xf numFmtId="0" fontId="5" fillId="0" borderId="0" applyNumberFormat="0" applyFill="0" applyBorder="0" applyAlignment="0" applyProtection="0"/>
    <xf numFmtId="0" fontId="12" fillId="46" borderId="16" applyNumberFormat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17" applyNumberFormat="0" applyFill="0" applyAlignment="0" applyProtection="0"/>
    <xf numFmtId="0" fontId="23" fillId="0" borderId="18" applyNumberFormat="0" applyFill="0" applyAlignment="0" applyProtection="0"/>
    <xf numFmtId="0" fontId="18" fillId="9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19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168" fontId="2" fillId="0" borderId="19" xfId="107" applyNumberFormat="1" applyFont="1" applyBorder="1" applyAlignment="1">
      <alignment/>
    </xf>
    <xf numFmtId="4" fontId="2" fillId="0" borderId="19" xfId="107" applyNumberFormat="1" applyFont="1" applyBorder="1" applyAlignment="1">
      <alignment/>
    </xf>
    <xf numFmtId="168" fontId="2" fillId="0" borderId="20" xfId="107" applyNumberFormat="1" applyFont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3" fontId="0" fillId="0" borderId="22" xfId="0" applyNumberFormat="1" applyBorder="1" applyAlignment="1">
      <alignment/>
    </xf>
    <xf numFmtId="1" fontId="0" fillId="0" borderId="22" xfId="0" applyNumberFormat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22" xfId="0" applyFill="1" applyBorder="1" applyAlignment="1">
      <alignment horizontal="center"/>
    </xf>
    <xf numFmtId="0" fontId="0" fillId="2" borderId="22" xfId="0" applyFill="1" applyBorder="1" applyAlignment="1">
      <alignment/>
    </xf>
    <xf numFmtId="3" fontId="0" fillId="2" borderId="22" xfId="0" applyNumberFormat="1" applyFill="1" applyBorder="1" applyAlignment="1">
      <alignment/>
    </xf>
    <xf numFmtId="1" fontId="0" fillId="2" borderId="22" xfId="0" applyNumberFormat="1" applyFill="1" applyBorder="1" applyAlignment="1">
      <alignment/>
    </xf>
    <xf numFmtId="0" fontId="0" fillId="2" borderId="23" xfId="0" applyFill="1" applyBorder="1" applyAlignment="1">
      <alignment horizontal="center"/>
    </xf>
    <xf numFmtId="0" fontId="1" fillId="0" borderId="0" xfId="0" applyFont="1" applyAlignment="1">
      <alignment/>
    </xf>
    <xf numFmtId="0" fontId="26" fillId="0" borderId="0" xfId="0" applyFont="1" applyAlignment="1">
      <alignment/>
    </xf>
    <xf numFmtId="0" fontId="28" fillId="0" borderId="0" xfId="89" applyNumberFormat="1" applyFont="1" applyFill="1" applyBorder="1" applyAlignment="1" applyProtection="1">
      <alignment vertical="center"/>
      <protection/>
    </xf>
    <xf numFmtId="0" fontId="29" fillId="0" borderId="0" xfId="92" applyFont="1">
      <alignment/>
      <protection/>
    </xf>
    <xf numFmtId="0" fontId="17" fillId="0" borderId="0" xfId="92" applyFont="1" applyAlignment="1">
      <alignment horizontal="right" vertical="top"/>
      <protection/>
    </xf>
    <xf numFmtId="0" fontId="8" fillId="0" borderId="0" xfId="92">
      <alignment/>
      <protection/>
    </xf>
    <xf numFmtId="0" fontId="33" fillId="0" borderId="0" xfId="89" applyFont="1" applyBorder="1" applyAlignment="1" applyProtection="1">
      <alignment horizontal="center" vertical="center" wrapText="1"/>
      <protection/>
    </xf>
    <xf numFmtId="0" fontId="34" fillId="0" borderId="0" xfId="89" applyNumberFormat="1" applyFont="1" applyFill="1" applyBorder="1" applyAlignment="1" applyProtection="1">
      <alignment vertical="center"/>
      <protection/>
    </xf>
    <xf numFmtId="0" fontId="34" fillId="0" borderId="0" xfId="89" applyNumberFormat="1" applyFont="1" applyAlignment="1">
      <alignment horizontal="left" vertical="center"/>
      <protection/>
    </xf>
    <xf numFmtId="0" fontId="35" fillId="0" borderId="0" xfId="89" applyFont="1" applyBorder="1" applyAlignment="1" applyProtection="1">
      <alignment horizontal="right" shrinkToFit="1"/>
      <protection/>
    </xf>
    <xf numFmtId="1" fontId="28" fillId="47" borderId="24" xfId="89" applyNumberFormat="1" applyFont="1" applyFill="1" applyBorder="1" applyAlignment="1" applyProtection="1">
      <alignment horizontal="center" vertical="center"/>
      <protection locked="0"/>
    </xf>
    <xf numFmtId="0" fontId="28" fillId="0" borderId="0" xfId="89" applyFont="1" applyBorder="1" applyAlignment="1" applyProtection="1">
      <alignment vertical="center" shrinkToFit="1"/>
      <protection/>
    </xf>
    <xf numFmtId="1" fontId="28" fillId="47" borderId="24" xfId="89" applyNumberFormat="1" applyFont="1" applyFill="1" applyBorder="1" applyAlignment="1" applyProtection="1">
      <alignment horizontal="left" vertical="center"/>
      <protection locked="0"/>
    </xf>
    <xf numFmtId="49" fontId="28" fillId="47" borderId="24" xfId="89" applyNumberFormat="1" applyFont="1" applyFill="1" applyBorder="1" applyAlignment="1" applyProtection="1">
      <alignment horizontal="center" vertical="center" shrinkToFit="1"/>
      <protection locked="0"/>
    </xf>
    <xf numFmtId="3" fontId="28" fillId="0" borderId="0" xfId="89" applyNumberFormat="1" applyFont="1" applyFill="1" applyBorder="1" applyAlignment="1" applyProtection="1">
      <alignment vertical="center"/>
      <protection/>
    </xf>
    <xf numFmtId="0" fontId="28" fillId="0" borderId="0" xfId="89" applyFont="1" applyBorder="1" applyAlignment="1" applyProtection="1">
      <alignment horizontal="right" vertical="center"/>
      <protection/>
    </xf>
    <xf numFmtId="3" fontId="28" fillId="0" borderId="0" xfId="89" applyNumberFormat="1" applyFont="1" applyFill="1" applyBorder="1" applyAlignment="1" applyProtection="1">
      <alignment horizontal="center" vertical="center"/>
      <protection/>
    </xf>
    <xf numFmtId="0" fontId="28" fillId="0" borderId="0" xfId="89" applyFont="1" applyBorder="1" applyAlignment="1" applyProtection="1">
      <alignment horizontal="left" vertical="center"/>
      <protection hidden="1"/>
    </xf>
    <xf numFmtId="0" fontId="31" fillId="0" borderId="0" xfId="89" applyFont="1" applyBorder="1" applyAlignment="1" applyProtection="1">
      <alignment vertical="center"/>
      <protection hidden="1"/>
    </xf>
    <xf numFmtId="0" fontId="28" fillId="0" borderId="21" xfId="89" applyFont="1" applyBorder="1" applyAlignment="1" applyProtection="1">
      <alignment horizontal="right" vertical="center"/>
      <protection hidden="1"/>
    </xf>
    <xf numFmtId="0" fontId="38" fillId="42" borderId="25" xfId="89" applyFont="1" applyFill="1" applyBorder="1" applyAlignment="1" applyProtection="1">
      <alignment horizontal="center" vertical="center"/>
      <protection hidden="1"/>
    </xf>
    <xf numFmtId="0" fontId="38" fillId="42" borderId="26" xfId="89" applyFont="1" applyFill="1" applyBorder="1" applyAlignment="1" applyProtection="1">
      <alignment horizontal="center" vertical="center"/>
      <protection hidden="1"/>
    </xf>
    <xf numFmtId="0" fontId="38" fillId="42" borderId="27" xfId="89" applyFont="1" applyFill="1" applyBorder="1" applyAlignment="1" applyProtection="1">
      <alignment horizontal="center" vertical="center"/>
      <protection/>
    </xf>
    <xf numFmtId="0" fontId="38" fillId="42" borderId="28" xfId="89" applyFont="1" applyFill="1" applyBorder="1" applyAlignment="1" applyProtection="1">
      <alignment horizontal="center" vertical="center" wrapText="1"/>
      <protection/>
    </xf>
    <xf numFmtId="0" fontId="35" fillId="48" borderId="29" xfId="89" applyFont="1" applyFill="1" applyBorder="1" applyAlignment="1" applyProtection="1">
      <alignment horizontal="center" vertical="center"/>
      <protection/>
    </xf>
    <xf numFmtId="3" fontId="28" fillId="48" borderId="30" xfId="89" applyNumberFormat="1" applyFont="1" applyFill="1" applyBorder="1" applyAlignment="1" applyProtection="1">
      <alignment horizontal="right" vertical="center" wrapText="1"/>
      <protection/>
    </xf>
    <xf numFmtId="0" fontId="36" fillId="0" borderId="31" xfId="89" applyFont="1" applyBorder="1" applyAlignment="1" applyProtection="1">
      <alignment horizontal="center" vertical="center"/>
      <protection/>
    </xf>
    <xf numFmtId="3" fontId="28" fillId="0" borderId="32" xfId="89" applyNumberFormat="1" applyFont="1" applyBorder="1" applyAlignment="1" applyProtection="1">
      <alignment horizontal="right" vertical="center" wrapText="1"/>
      <protection locked="0"/>
    </xf>
    <xf numFmtId="3" fontId="28" fillId="0" borderId="32" xfId="89" applyNumberFormat="1" applyFont="1" applyBorder="1" applyAlignment="1" applyProtection="1">
      <alignment horizontal="right" vertical="center"/>
      <protection locked="0"/>
    </xf>
    <xf numFmtId="0" fontId="36" fillId="0" borderId="33" xfId="89" applyFont="1" applyBorder="1" applyAlignment="1" applyProtection="1">
      <alignment horizontal="center" vertical="center"/>
      <protection/>
    </xf>
    <xf numFmtId="3" fontId="28" fillId="49" borderId="34" xfId="89" applyNumberFormat="1" applyFont="1" applyFill="1" applyBorder="1" applyAlignment="1" applyProtection="1">
      <alignment horizontal="right" vertical="center"/>
      <protection/>
    </xf>
    <xf numFmtId="3" fontId="28" fillId="48" borderId="30" xfId="89" applyNumberFormat="1" applyFont="1" applyFill="1" applyBorder="1" applyAlignment="1" applyProtection="1">
      <alignment horizontal="right" vertical="center"/>
      <protection/>
    </xf>
    <xf numFmtId="3" fontId="28" fillId="0" borderId="34" xfId="89" applyNumberFormat="1" applyFont="1" applyBorder="1" applyAlignment="1" applyProtection="1">
      <alignment horizontal="right" vertical="center"/>
      <protection locked="0"/>
    </xf>
    <xf numFmtId="0" fontId="35" fillId="48" borderId="35" xfId="89" applyFont="1" applyFill="1" applyBorder="1" applyAlignment="1" applyProtection="1">
      <alignment horizontal="center" vertical="center"/>
      <protection/>
    </xf>
    <xf numFmtId="3" fontId="28" fillId="48" borderId="36" xfId="89" applyNumberFormat="1" applyFont="1" applyFill="1" applyBorder="1" applyAlignment="1" applyProtection="1">
      <alignment horizontal="right" vertical="center"/>
      <protection/>
    </xf>
    <xf numFmtId="0" fontId="36" fillId="0" borderId="37" xfId="89" applyFont="1" applyFill="1" applyBorder="1" applyAlignment="1" applyProtection="1">
      <alignment horizontal="center" vertical="center"/>
      <protection/>
    </xf>
    <xf numFmtId="3" fontId="28" fillId="0" borderId="38" xfId="89" applyNumberFormat="1" applyFont="1" applyFill="1" applyBorder="1" applyAlignment="1" applyProtection="1">
      <alignment horizontal="right" vertical="center"/>
      <protection locked="0"/>
    </xf>
    <xf numFmtId="3" fontId="28" fillId="50" borderId="38" xfId="89" applyNumberFormat="1" applyFont="1" applyFill="1" applyBorder="1" applyAlignment="1" applyProtection="1">
      <alignment horizontal="right" vertical="center"/>
      <protection/>
    </xf>
    <xf numFmtId="0" fontId="36" fillId="48" borderId="39" xfId="89" applyFont="1" applyFill="1" applyBorder="1" applyAlignment="1" applyProtection="1">
      <alignment horizontal="center" vertical="center"/>
      <protection/>
    </xf>
    <xf numFmtId="3" fontId="28" fillId="48" borderId="40" xfId="89" applyNumberFormat="1" applyFont="1" applyFill="1" applyBorder="1" applyAlignment="1" applyProtection="1">
      <alignment horizontal="right" vertical="center"/>
      <protection/>
    </xf>
    <xf numFmtId="0" fontId="35" fillId="48" borderId="41" xfId="89" applyFont="1" applyFill="1" applyBorder="1" applyAlignment="1" applyProtection="1">
      <alignment horizontal="center" vertical="center"/>
      <protection/>
    </xf>
    <xf numFmtId="3" fontId="28" fillId="48" borderId="42" xfId="89" applyNumberFormat="1" applyFont="1" applyFill="1" applyBorder="1" applyAlignment="1" applyProtection="1">
      <alignment horizontal="right" vertical="center"/>
      <protection/>
    </xf>
    <xf numFmtId="0" fontId="27" fillId="0" borderId="43" xfId="89" applyFont="1" applyFill="1" applyBorder="1" applyAlignment="1" applyProtection="1">
      <alignment vertical="center"/>
      <protection/>
    </xf>
    <xf numFmtId="0" fontId="7" fillId="0" borderId="0" xfId="89" applyFont="1" applyFill="1" applyBorder="1" applyAlignment="1" applyProtection="1">
      <alignment horizontal="center" vertical="center" wrapText="1"/>
      <protection/>
    </xf>
    <xf numFmtId="3" fontId="27" fillId="0" borderId="0" xfId="89" applyNumberFormat="1" applyFont="1" applyFill="1" applyBorder="1" applyAlignment="1" applyProtection="1">
      <alignment horizontal="center" vertical="center"/>
      <protection/>
    </xf>
    <xf numFmtId="0" fontId="7" fillId="0" borderId="44" xfId="89" applyFont="1" applyFill="1" applyBorder="1" applyAlignment="1" applyProtection="1">
      <alignment horizontal="center" vertical="center"/>
      <protection/>
    </xf>
    <xf numFmtId="0" fontId="7" fillId="0" borderId="21" xfId="89" applyFont="1" applyFill="1" applyBorder="1" applyAlignment="1" applyProtection="1">
      <alignment horizontal="center" vertical="center"/>
      <protection/>
    </xf>
    <xf numFmtId="0" fontId="28" fillId="42" borderId="45" xfId="89" applyFont="1" applyFill="1" applyBorder="1" applyAlignment="1" applyProtection="1">
      <alignment vertical="center"/>
      <protection/>
    </xf>
    <xf numFmtId="0" fontId="28" fillId="42" borderId="46" xfId="89" applyFont="1" applyFill="1" applyBorder="1" applyAlignment="1" applyProtection="1">
      <alignment horizontal="center" vertical="center"/>
      <protection/>
    </xf>
    <xf numFmtId="0" fontId="27" fillId="0" borderId="47" xfId="89" applyFont="1" applyFill="1" applyBorder="1" applyAlignment="1" applyProtection="1">
      <alignment horizontal="center" vertical="center"/>
      <protection/>
    </xf>
    <xf numFmtId="3" fontId="27" fillId="0" borderId="48" xfId="89" applyNumberFormat="1" applyFont="1" applyFill="1" applyBorder="1" applyAlignment="1" applyProtection="1">
      <alignment horizontal="right" vertical="center"/>
      <protection locked="0"/>
    </xf>
    <xf numFmtId="0" fontId="27" fillId="0" borderId="31" xfId="89" applyFont="1" applyFill="1" applyBorder="1" applyAlignment="1" applyProtection="1">
      <alignment horizontal="center" vertical="center"/>
      <protection/>
    </xf>
    <xf numFmtId="3" fontId="27" fillId="0" borderId="32" xfId="89" applyNumberFormat="1" applyFont="1" applyFill="1" applyBorder="1" applyAlignment="1" applyProtection="1">
      <alignment horizontal="right" vertical="center"/>
      <protection locked="0"/>
    </xf>
    <xf numFmtId="0" fontId="27" fillId="0" borderId="49" xfId="89" applyFont="1" applyFill="1" applyBorder="1" applyAlignment="1" applyProtection="1">
      <alignment horizontal="center" vertical="center"/>
      <protection/>
    </xf>
    <xf numFmtId="3" fontId="27" fillId="0" borderId="50" xfId="89" applyNumberFormat="1" applyFont="1" applyFill="1" applyBorder="1" applyAlignment="1" applyProtection="1">
      <alignment horizontal="right" vertical="center"/>
      <protection locked="0"/>
    </xf>
    <xf numFmtId="0" fontId="33" fillId="42" borderId="45" xfId="89" applyFont="1" applyFill="1" applyBorder="1" applyAlignment="1" applyProtection="1">
      <alignment vertical="center"/>
      <protection/>
    </xf>
    <xf numFmtId="3" fontId="28" fillId="42" borderId="46" xfId="89" applyNumberFormat="1" applyFont="1" applyFill="1" applyBorder="1" applyAlignment="1" applyProtection="1">
      <alignment horizontal="right" vertical="center"/>
      <protection/>
    </xf>
    <xf numFmtId="0" fontId="8" fillId="0" borderId="0" xfId="92" applyFill="1">
      <alignment/>
      <protection/>
    </xf>
    <xf numFmtId="0" fontId="7" fillId="0" borderId="0" xfId="89" applyFont="1" applyFill="1" applyBorder="1" applyAlignment="1" applyProtection="1">
      <alignment horizontal="left" vertical="center"/>
      <protection/>
    </xf>
    <xf numFmtId="0" fontId="27" fillId="0" borderId="0" xfId="89" applyFont="1">
      <alignment/>
      <protection/>
    </xf>
    <xf numFmtId="0" fontId="42" fillId="0" borderId="0" xfId="92" applyFont="1">
      <alignment/>
      <protection/>
    </xf>
    <xf numFmtId="0" fontId="27" fillId="0" borderId="0" xfId="89" applyFont="1" applyFill="1" applyBorder="1" applyAlignment="1" applyProtection="1">
      <alignment horizontal="left" vertical="center"/>
      <protection/>
    </xf>
    <xf numFmtId="0" fontId="27" fillId="0" borderId="0" xfId="89" applyFont="1" applyFill="1" applyBorder="1" applyAlignment="1" applyProtection="1">
      <alignment vertical="center"/>
      <protection/>
    </xf>
    <xf numFmtId="0" fontId="7" fillId="0" borderId="0" xfId="89" applyFont="1" applyFill="1" applyBorder="1" applyAlignment="1" applyProtection="1">
      <alignment vertical="center"/>
      <protection/>
    </xf>
    <xf numFmtId="0" fontId="7" fillId="0" borderId="21" xfId="89" applyFont="1" applyFill="1" applyBorder="1" applyAlignment="1" applyProtection="1">
      <alignment vertical="center"/>
      <protection/>
    </xf>
    <xf numFmtId="0" fontId="7" fillId="0" borderId="0" xfId="89" applyFont="1" applyFill="1" applyBorder="1" applyAlignment="1" applyProtection="1">
      <alignment horizontal="center" vertical="center"/>
      <protection/>
    </xf>
    <xf numFmtId="0" fontId="27" fillId="0" borderId="0" xfId="89" applyFont="1" applyFill="1" applyBorder="1" applyAlignment="1" applyProtection="1">
      <alignment horizontal="center" vertical="center"/>
      <protection/>
    </xf>
    <xf numFmtId="0" fontId="27" fillId="0" borderId="21" xfId="89" applyFont="1" applyFill="1" applyBorder="1" applyAlignment="1" applyProtection="1">
      <alignment horizontal="center" vertical="center"/>
      <protection/>
    </xf>
    <xf numFmtId="3" fontId="43" fillId="0" borderId="21" xfId="87" applyNumberFormat="1" applyFont="1" applyBorder="1" applyAlignment="1" applyProtection="1">
      <alignment vertical="center"/>
      <protection/>
    </xf>
    <xf numFmtId="3" fontId="7" fillId="0" borderId="21" xfId="87" applyNumberFormat="1" applyFont="1" applyFill="1" applyBorder="1" applyAlignment="1" applyProtection="1">
      <alignment horizontal="center" vertical="center"/>
      <protection hidden="1"/>
    </xf>
    <xf numFmtId="3" fontId="7" fillId="0" borderId="0" xfId="87" applyNumberFormat="1" applyFont="1" applyFill="1" applyBorder="1" applyAlignment="1" applyProtection="1">
      <alignment horizontal="center" vertical="center"/>
      <protection hidden="1"/>
    </xf>
    <xf numFmtId="0" fontId="7" fillId="0" borderId="0" xfId="87" applyFont="1" applyBorder="1" applyAlignment="1" applyProtection="1">
      <alignment vertical="center" shrinkToFit="1"/>
      <protection/>
    </xf>
    <xf numFmtId="0" fontId="44" fillId="0" borderId="0" xfId="92" applyFont="1">
      <alignment/>
      <protection/>
    </xf>
    <xf numFmtId="3" fontId="35" fillId="0" borderId="0" xfId="87" applyNumberFormat="1" applyFont="1" applyBorder="1" applyAlignment="1" applyProtection="1">
      <alignment vertical="center"/>
      <protection/>
    </xf>
    <xf numFmtId="0" fontId="44" fillId="0" borderId="0" xfId="92" applyFont="1" applyAlignment="1">
      <alignment horizontal="left"/>
      <protection/>
    </xf>
    <xf numFmtId="0" fontId="44" fillId="0" borderId="0" xfId="92" applyFont="1" applyBorder="1">
      <alignment/>
      <protection/>
    </xf>
    <xf numFmtId="3" fontId="43" fillId="0" borderId="0" xfId="87" applyNumberFormat="1" applyFont="1" applyBorder="1" applyAlignment="1" applyProtection="1">
      <alignment vertical="center"/>
      <protection/>
    </xf>
    <xf numFmtId="3" fontId="43" fillId="0" borderId="0" xfId="87" applyNumberFormat="1" applyFont="1" applyBorder="1" applyAlignment="1" applyProtection="1">
      <alignment horizontal="left" vertical="center"/>
      <protection/>
    </xf>
    <xf numFmtId="0" fontId="7" fillId="0" borderId="0" xfId="87" applyFont="1" applyBorder="1" applyAlignment="1" applyProtection="1">
      <alignment horizontal="left" vertical="center" shrinkToFit="1"/>
      <protection/>
    </xf>
    <xf numFmtId="0" fontId="28" fillId="0" borderId="0" xfId="87" applyFont="1" applyBorder="1" applyAlignment="1" applyProtection="1">
      <alignment vertical="center" shrinkToFit="1"/>
      <protection/>
    </xf>
    <xf numFmtId="0" fontId="45" fillId="0" borderId="0" xfId="92" applyFont="1" applyAlignment="1">
      <alignment horizontal="right"/>
      <protection/>
    </xf>
    <xf numFmtId="0" fontId="27" fillId="0" borderId="0" xfId="87">
      <alignment/>
      <protection/>
    </xf>
    <xf numFmtId="3" fontId="7" fillId="0" borderId="0" xfId="89" applyNumberFormat="1" applyFont="1" applyFill="1" applyBorder="1" applyAlignment="1" applyProtection="1">
      <alignment vertical="center"/>
      <protection/>
    </xf>
    <xf numFmtId="0" fontId="8" fillId="0" borderId="0" xfId="92" applyBorder="1" applyAlignment="1">
      <alignment/>
      <protection/>
    </xf>
    <xf numFmtId="0" fontId="23" fillId="0" borderId="0" xfId="92" applyFont="1" applyAlignment="1">
      <alignment horizontal="right"/>
      <protection/>
    </xf>
    <xf numFmtId="0" fontId="8" fillId="0" borderId="0" xfId="92" applyAlignment="1">
      <alignment/>
      <protection/>
    </xf>
    <xf numFmtId="168" fontId="2" fillId="0" borderId="0" xfId="107" applyNumberFormat="1" applyFont="1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23" xfId="0" applyFill="1" applyBorder="1" applyAlignment="1">
      <alignment horizontal="left"/>
    </xf>
    <xf numFmtId="3" fontId="0" fillId="0" borderId="23" xfId="0" applyNumberFormat="1" applyFill="1" applyBorder="1" applyAlignment="1">
      <alignment horizontal="right"/>
    </xf>
    <xf numFmtId="3" fontId="0" fillId="0" borderId="22" xfId="0" applyNumberFormat="1" applyFill="1" applyBorder="1" applyAlignment="1">
      <alignment horizontal="right"/>
    </xf>
    <xf numFmtId="0" fontId="0" fillId="0" borderId="22" xfId="0" applyFill="1" applyBorder="1" applyAlignment="1">
      <alignment horizontal="right"/>
    </xf>
    <xf numFmtId="3" fontId="43" fillId="0" borderId="0" xfId="88" applyNumberFormat="1" applyFont="1" applyBorder="1" applyAlignment="1" applyProtection="1">
      <alignment horizontal="left" vertical="center"/>
      <protection/>
    </xf>
    <xf numFmtId="0" fontId="7" fillId="0" borderId="0" xfId="88" applyFont="1" applyBorder="1" applyAlignment="1" applyProtection="1">
      <alignment vertical="center" shrinkToFit="1"/>
      <protection/>
    </xf>
    <xf numFmtId="3" fontId="43" fillId="0" borderId="0" xfId="88" applyNumberFormat="1" applyFont="1" applyBorder="1" applyAlignment="1" applyProtection="1">
      <alignment vertical="center"/>
      <protection/>
    </xf>
    <xf numFmtId="0" fontId="7" fillId="0" borderId="0" xfId="88" applyFont="1" applyBorder="1" applyAlignment="1" applyProtection="1">
      <alignment horizontal="left" vertical="center" shrinkToFit="1"/>
      <protection/>
    </xf>
    <xf numFmtId="0" fontId="7" fillId="0" borderId="0" xfId="90" applyFont="1" applyFill="1" applyBorder="1" applyAlignment="1" applyProtection="1">
      <alignment vertical="center"/>
      <protection/>
    </xf>
    <xf numFmtId="0" fontId="7" fillId="0" borderId="0" xfId="90" applyFont="1" applyFill="1" applyBorder="1" applyAlignment="1" applyProtection="1">
      <alignment horizontal="left" vertical="center"/>
      <protection/>
    </xf>
    <xf numFmtId="3" fontId="7" fillId="0" borderId="0" xfId="90" applyNumberFormat="1" applyFont="1" applyFill="1" applyBorder="1" applyAlignment="1" applyProtection="1">
      <alignment vertical="center"/>
      <protection/>
    </xf>
    <xf numFmtId="0" fontId="27" fillId="0" borderId="0" xfId="88">
      <alignment/>
      <protection/>
    </xf>
    <xf numFmtId="3" fontId="35" fillId="0" borderId="0" xfId="88" applyNumberFormat="1" applyFont="1" applyBorder="1" applyAlignment="1" applyProtection="1">
      <alignment vertical="center"/>
      <protection/>
    </xf>
    <xf numFmtId="0" fontId="28" fillId="0" borderId="0" xfId="88" applyFont="1" applyBorder="1" applyAlignment="1" applyProtection="1">
      <alignment vertical="center" shrinkToFit="1"/>
      <protection/>
    </xf>
    <xf numFmtId="3" fontId="7" fillId="0" borderId="0" xfId="88" applyNumberFormat="1" applyFont="1" applyFill="1" applyBorder="1" applyAlignment="1" applyProtection="1">
      <alignment horizontal="center" vertical="center"/>
      <protection hidden="1"/>
    </xf>
    <xf numFmtId="0" fontId="7" fillId="0" borderId="0" xfId="90" applyFont="1" applyFill="1" applyBorder="1" applyAlignment="1" applyProtection="1">
      <alignment horizontal="center" vertical="center"/>
      <protection/>
    </xf>
    <xf numFmtId="0" fontId="27" fillId="0" borderId="0" xfId="90" applyFont="1" applyFill="1" applyBorder="1" applyAlignment="1" applyProtection="1">
      <alignment vertical="center"/>
      <protection/>
    </xf>
    <xf numFmtId="0" fontId="27" fillId="0" borderId="0" xfId="90" applyFont="1" applyFill="1" applyBorder="1" applyAlignment="1" applyProtection="1">
      <alignment horizontal="left" vertical="center"/>
      <protection/>
    </xf>
    <xf numFmtId="0" fontId="27" fillId="0" borderId="0" xfId="90" applyFont="1">
      <alignment/>
      <protection/>
    </xf>
    <xf numFmtId="3" fontId="7" fillId="0" borderId="21" xfId="88" applyNumberFormat="1" applyFont="1" applyFill="1" applyBorder="1" applyAlignment="1" applyProtection="1">
      <alignment horizontal="center" vertical="center"/>
      <protection hidden="1"/>
    </xf>
    <xf numFmtId="3" fontId="43" fillId="0" borderId="21" xfId="88" applyNumberFormat="1" applyFont="1" applyBorder="1" applyAlignment="1" applyProtection="1">
      <alignment vertical="center"/>
      <protection/>
    </xf>
    <xf numFmtId="0" fontId="27" fillId="0" borderId="21" xfId="90" applyFont="1" applyFill="1" applyBorder="1" applyAlignment="1" applyProtection="1">
      <alignment horizontal="center" vertical="center"/>
      <protection/>
    </xf>
    <xf numFmtId="0" fontId="27" fillId="0" borderId="0" xfId="90" applyFont="1" applyFill="1" applyBorder="1" applyAlignment="1" applyProtection="1">
      <alignment horizontal="center" vertical="center"/>
      <protection/>
    </xf>
    <xf numFmtId="0" fontId="7" fillId="0" borderId="21" xfId="90" applyFont="1" applyFill="1" applyBorder="1" applyAlignment="1" applyProtection="1">
      <alignment vertical="center"/>
      <protection/>
    </xf>
    <xf numFmtId="3" fontId="28" fillId="42" borderId="46" xfId="90" applyNumberFormat="1" applyFont="1" applyFill="1" applyBorder="1" applyAlignment="1" applyProtection="1">
      <alignment horizontal="right" vertical="center"/>
      <protection/>
    </xf>
    <xf numFmtId="0" fontId="33" fillId="42" borderId="45" xfId="90" applyFont="1" applyFill="1" applyBorder="1" applyAlignment="1" applyProtection="1">
      <alignment vertical="center"/>
      <protection/>
    </xf>
    <xf numFmtId="3" fontId="27" fillId="0" borderId="50" xfId="90" applyNumberFormat="1" applyFont="1" applyFill="1" applyBorder="1" applyAlignment="1" applyProtection="1">
      <alignment horizontal="right" vertical="center"/>
      <protection locked="0"/>
    </xf>
    <xf numFmtId="0" fontId="27" fillId="0" borderId="49" xfId="90" applyFont="1" applyFill="1" applyBorder="1" applyAlignment="1" applyProtection="1">
      <alignment horizontal="center" vertical="center"/>
      <protection/>
    </xf>
    <xf numFmtId="3" fontId="27" fillId="0" borderId="32" xfId="90" applyNumberFormat="1" applyFont="1" applyFill="1" applyBorder="1" applyAlignment="1" applyProtection="1">
      <alignment horizontal="right" vertical="center"/>
      <protection locked="0"/>
    </xf>
    <xf numFmtId="0" fontId="27" fillId="0" borderId="31" xfId="90" applyFont="1" applyFill="1" applyBorder="1" applyAlignment="1" applyProtection="1">
      <alignment horizontal="center" vertical="center"/>
      <protection/>
    </xf>
    <xf numFmtId="3" fontId="27" fillId="0" borderId="48" xfId="90" applyNumberFormat="1" applyFont="1" applyFill="1" applyBorder="1" applyAlignment="1" applyProtection="1">
      <alignment horizontal="right" vertical="center"/>
      <protection locked="0"/>
    </xf>
    <xf numFmtId="0" fontId="27" fillId="0" borderId="47" xfId="90" applyFont="1" applyFill="1" applyBorder="1" applyAlignment="1" applyProtection="1">
      <alignment horizontal="center" vertical="center"/>
      <protection/>
    </xf>
    <xf numFmtId="0" fontId="28" fillId="42" borderId="46" xfId="90" applyFont="1" applyFill="1" applyBorder="1" applyAlignment="1" applyProtection="1">
      <alignment horizontal="center" vertical="center"/>
      <protection/>
    </xf>
    <xf numFmtId="0" fontId="28" fillId="42" borderId="45" xfId="90" applyFont="1" applyFill="1" applyBorder="1" applyAlignment="1" applyProtection="1">
      <alignment vertical="center"/>
      <protection/>
    </xf>
    <xf numFmtId="0" fontId="7" fillId="0" borderId="21" xfId="90" applyFont="1" applyFill="1" applyBorder="1" applyAlignment="1" applyProtection="1">
      <alignment horizontal="center" vertical="center"/>
      <protection/>
    </xf>
    <xf numFmtId="0" fontId="7" fillId="0" borderId="44" xfId="90" applyFont="1" applyFill="1" applyBorder="1" applyAlignment="1" applyProtection="1">
      <alignment horizontal="center" vertical="center"/>
      <protection/>
    </xf>
    <xf numFmtId="3" fontId="27" fillId="0" borderId="0" xfId="90" applyNumberFormat="1" applyFont="1" applyFill="1" applyBorder="1" applyAlignment="1" applyProtection="1">
      <alignment horizontal="center" vertical="center"/>
      <protection/>
    </xf>
    <xf numFmtId="0" fontId="7" fillId="0" borderId="0" xfId="90" applyFont="1" applyFill="1" applyBorder="1" applyAlignment="1" applyProtection="1">
      <alignment horizontal="center" vertical="center" wrapText="1"/>
      <protection/>
    </xf>
    <xf numFmtId="0" fontId="27" fillId="0" borderId="43" xfId="90" applyFont="1" applyFill="1" applyBorder="1" applyAlignment="1" applyProtection="1">
      <alignment vertical="center"/>
      <protection/>
    </xf>
    <xf numFmtId="3" fontId="28" fillId="48" borderId="42" xfId="90" applyNumberFormat="1" applyFont="1" applyFill="1" applyBorder="1" applyAlignment="1" applyProtection="1">
      <alignment horizontal="right" vertical="center"/>
      <protection/>
    </xf>
    <xf numFmtId="0" fontId="35" fillId="48" borderId="41" xfId="90" applyFont="1" applyFill="1" applyBorder="1" applyAlignment="1" applyProtection="1">
      <alignment horizontal="center" vertical="center"/>
      <protection/>
    </xf>
    <xf numFmtId="3" fontId="28" fillId="48" borderId="40" xfId="90" applyNumberFormat="1" applyFont="1" applyFill="1" applyBorder="1" applyAlignment="1" applyProtection="1">
      <alignment horizontal="right" vertical="center"/>
      <protection/>
    </xf>
    <xf numFmtId="0" fontId="36" fillId="48" borderId="39" xfId="90" applyFont="1" applyFill="1" applyBorder="1" applyAlignment="1" applyProtection="1">
      <alignment horizontal="center" vertical="center"/>
      <protection/>
    </xf>
    <xf numFmtId="3" fontId="28" fillId="0" borderId="38" xfId="90" applyNumberFormat="1" applyFont="1" applyFill="1" applyBorder="1" applyAlignment="1" applyProtection="1">
      <alignment horizontal="right" vertical="center"/>
      <protection locked="0"/>
    </xf>
    <xf numFmtId="0" fontId="36" fillId="0" borderId="37" xfId="90" applyFont="1" applyFill="1" applyBorder="1" applyAlignment="1" applyProtection="1">
      <alignment horizontal="center" vertical="center"/>
      <protection/>
    </xf>
    <xf numFmtId="3" fontId="28" fillId="50" borderId="38" xfId="90" applyNumberFormat="1" applyFont="1" applyFill="1" applyBorder="1" applyAlignment="1" applyProtection="1">
      <alignment horizontal="right" vertical="center"/>
      <protection/>
    </xf>
    <xf numFmtId="3" fontId="28" fillId="48" borderId="36" xfId="90" applyNumberFormat="1" applyFont="1" applyFill="1" applyBorder="1" applyAlignment="1" applyProtection="1">
      <alignment horizontal="right" vertical="center"/>
      <protection/>
    </xf>
    <xf numFmtId="0" fontId="35" fillId="48" borderId="35" xfId="90" applyFont="1" applyFill="1" applyBorder="1" applyAlignment="1" applyProtection="1">
      <alignment horizontal="center" vertical="center"/>
      <protection/>
    </xf>
    <xf numFmtId="3" fontId="28" fillId="0" borderId="34" xfId="90" applyNumberFormat="1" applyFont="1" applyBorder="1" applyAlignment="1" applyProtection="1">
      <alignment horizontal="right" vertical="center"/>
      <protection locked="0"/>
    </xf>
    <xf numFmtId="0" fontId="36" fillId="0" borderId="33" xfId="90" applyFont="1" applyBorder="1" applyAlignment="1" applyProtection="1">
      <alignment horizontal="center" vertical="center"/>
      <protection/>
    </xf>
    <xf numFmtId="3" fontId="28" fillId="48" borderId="30" xfId="90" applyNumberFormat="1" applyFont="1" applyFill="1" applyBorder="1" applyAlignment="1" applyProtection="1">
      <alignment horizontal="right" vertical="center"/>
      <protection/>
    </xf>
    <xf numFmtId="0" fontId="35" fillId="48" borderId="29" xfId="90" applyFont="1" applyFill="1" applyBorder="1" applyAlignment="1" applyProtection="1">
      <alignment horizontal="center" vertical="center"/>
      <protection/>
    </xf>
    <xf numFmtId="3" fontId="28" fillId="49" borderId="34" xfId="90" applyNumberFormat="1" applyFont="1" applyFill="1" applyBorder="1" applyAlignment="1" applyProtection="1">
      <alignment horizontal="right" vertical="center"/>
      <protection/>
    </xf>
    <xf numFmtId="3" fontId="28" fillId="0" borderId="32" xfId="90" applyNumberFormat="1" applyFont="1" applyBorder="1" applyAlignment="1" applyProtection="1">
      <alignment horizontal="right" vertical="center"/>
      <protection locked="0"/>
    </xf>
    <xf numFmtId="0" fontId="36" fillId="0" borderId="31" xfId="90" applyFont="1" applyBorder="1" applyAlignment="1" applyProtection="1">
      <alignment horizontal="center" vertical="center"/>
      <protection/>
    </xf>
    <xf numFmtId="3" fontId="28" fillId="0" borderId="32" xfId="90" applyNumberFormat="1" applyFont="1" applyBorder="1" applyAlignment="1" applyProtection="1">
      <alignment horizontal="right" vertical="center" wrapText="1"/>
      <protection locked="0"/>
    </xf>
    <xf numFmtId="3" fontId="28" fillId="48" borderId="30" xfId="90" applyNumberFormat="1" applyFont="1" applyFill="1" applyBorder="1" applyAlignment="1" applyProtection="1">
      <alignment horizontal="right" vertical="center" wrapText="1"/>
      <protection/>
    </xf>
    <xf numFmtId="0" fontId="38" fillId="42" borderId="28" xfId="90" applyFont="1" applyFill="1" applyBorder="1" applyAlignment="1" applyProtection="1">
      <alignment horizontal="center" vertical="center" wrapText="1"/>
      <protection/>
    </xf>
    <xf numFmtId="0" fontId="38" fillId="42" borderId="27" xfId="90" applyFont="1" applyFill="1" applyBorder="1" applyAlignment="1" applyProtection="1">
      <alignment horizontal="center" vertical="center"/>
      <protection/>
    </xf>
    <xf numFmtId="0" fontId="38" fillId="42" borderId="26" xfId="90" applyFont="1" applyFill="1" applyBorder="1" applyAlignment="1" applyProtection="1">
      <alignment horizontal="center" vertical="center"/>
      <protection hidden="1"/>
    </xf>
    <xf numFmtId="0" fontId="38" fillId="42" borderId="25" xfId="90" applyFont="1" applyFill="1" applyBorder="1" applyAlignment="1" applyProtection="1">
      <alignment horizontal="center" vertical="center"/>
      <protection hidden="1"/>
    </xf>
    <xf numFmtId="0" fontId="28" fillId="0" borderId="21" xfId="90" applyFont="1" applyBorder="1" applyAlignment="1" applyProtection="1">
      <alignment horizontal="right" vertical="center"/>
      <protection hidden="1"/>
    </xf>
    <xf numFmtId="0" fontId="31" fillId="0" borderId="0" xfId="90" applyFont="1" applyBorder="1" applyAlignment="1" applyProtection="1">
      <alignment vertical="center"/>
      <protection hidden="1"/>
    </xf>
    <xf numFmtId="0" fontId="28" fillId="0" borderId="0" xfId="90" applyFont="1" applyBorder="1" applyAlignment="1" applyProtection="1">
      <alignment horizontal="left" vertical="center"/>
      <protection hidden="1"/>
    </xf>
    <xf numFmtId="0" fontId="34" fillId="0" borderId="0" xfId="90" applyNumberFormat="1" applyFont="1" applyAlignment="1">
      <alignment horizontal="left" vertical="center"/>
      <protection/>
    </xf>
    <xf numFmtId="0" fontId="34" fillId="0" borderId="0" xfId="90" applyNumberFormat="1" applyFont="1" applyFill="1" applyBorder="1" applyAlignment="1" applyProtection="1">
      <alignment vertical="center"/>
      <protection/>
    </xf>
    <xf numFmtId="0" fontId="33" fillId="0" borderId="0" xfId="90" applyFont="1" applyBorder="1" applyAlignment="1" applyProtection="1">
      <alignment horizontal="center" vertical="center" wrapText="1"/>
      <protection/>
    </xf>
    <xf numFmtId="3" fontId="28" fillId="0" borderId="0" xfId="90" applyNumberFormat="1" applyFont="1" applyFill="1" applyBorder="1" applyAlignment="1" applyProtection="1">
      <alignment horizontal="center" vertical="center"/>
      <protection/>
    </xf>
    <xf numFmtId="0" fontId="35" fillId="0" borderId="0" xfId="90" applyFont="1" applyBorder="1" applyAlignment="1" applyProtection="1">
      <alignment horizontal="right" shrinkToFit="1"/>
      <protection/>
    </xf>
    <xf numFmtId="49" fontId="28" fillId="47" borderId="24" xfId="90" applyNumberFormat="1" applyFont="1" applyFill="1" applyBorder="1" applyAlignment="1" applyProtection="1">
      <alignment horizontal="center" vertical="center" shrinkToFit="1"/>
      <protection locked="0"/>
    </xf>
    <xf numFmtId="3" fontId="28" fillId="0" borderId="0" xfId="90" applyNumberFormat="1" applyFont="1" applyFill="1" applyBorder="1" applyAlignment="1" applyProtection="1">
      <alignment vertical="center"/>
      <protection/>
    </xf>
    <xf numFmtId="0" fontId="28" fillId="0" borderId="0" xfId="90" applyFont="1" applyBorder="1" applyAlignment="1" applyProtection="1">
      <alignment horizontal="right" vertical="center"/>
      <protection/>
    </xf>
    <xf numFmtId="0" fontId="28" fillId="0" borderId="0" xfId="90" applyFont="1" applyBorder="1" applyAlignment="1" applyProtection="1">
      <alignment vertical="center" shrinkToFit="1"/>
      <protection/>
    </xf>
    <xf numFmtId="1" fontId="28" fillId="47" borderId="24" xfId="90" applyNumberFormat="1" applyFont="1" applyFill="1" applyBorder="1" applyAlignment="1" applyProtection="1">
      <alignment horizontal="center" vertical="center"/>
      <protection locked="0"/>
    </xf>
    <xf numFmtId="1" fontId="28" fillId="47" borderId="24" xfId="90" applyNumberFormat="1" applyFont="1" applyFill="1" applyBorder="1" applyAlignment="1" applyProtection="1">
      <alignment horizontal="left" vertical="center"/>
      <protection locked="0"/>
    </xf>
    <xf numFmtId="0" fontId="28" fillId="0" borderId="0" xfId="90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4" fontId="0" fillId="0" borderId="21" xfId="0" applyNumberFormat="1" applyBorder="1" applyAlignment="1">
      <alignment/>
    </xf>
    <xf numFmtId="0" fontId="0" fillId="0" borderId="0" xfId="0" applyAlignment="1">
      <alignment horizontal="center" vertical="center"/>
    </xf>
    <xf numFmtId="0" fontId="3" fillId="45" borderId="51" xfId="0" applyFont="1" applyFill="1" applyBorder="1" applyAlignment="1">
      <alignment/>
    </xf>
    <xf numFmtId="168" fontId="3" fillId="45" borderId="51" xfId="107" applyNumberFormat="1" applyFont="1" applyFill="1" applyBorder="1" applyAlignment="1">
      <alignment/>
    </xf>
    <xf numFmtId="168" fontId="3" fillId="45" borderId="52" xfId="107" applyNumberFormat="1" applyFont="1" applyFill="1" applyBorder="1" applyAlignment="1">
      <alignment/>
    </xf>
    <xf numFmtId="4" fontId="3" fillId="45" borderId="52" xfId="107" applyNumberFormat="1" applyFont="1" applyFill="1" applyBorder="1" applyAlignment="1">
      <alignment/>
    </xf>
    <xf numFmtId="0" fontId="3" fillId="45" borderId="52" xfId="0" applyFont="1" applyFill="1" applyBorder="1" applyAlignment="1">
      <alignment/>
    </xf>
    <xf numFmtId="0" fontId="3" fillId="45" borderId="51" xfId="0" applyFont="1" applyFill="1" applyBorder="1" applyAlignment="1">
      <alignment horizontal="left"/>
    </xf>
    <xf numFmtId="0" fontId="3" fillId="0" borderId="53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56" xfId="0" applyBorder="1" applyAlignment="1">
      <alignment/>
    </xf>
    <xf numFmtId="0" fontId="3" fillId="0" borderId="4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57" xfId="0" applyBorder="1" applyAlignment="1">
      <alignment/>
    </xf>
    <xf numFmtId="0" fontId="3" fillId="0" borderId="44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68" applyAlignment="1" applyProtection="1">
      <alignment horizontal="center"/>
      <protection/>
    </xf>
    <xf numFmtId="0" fontId="0" fillId="0" borderId="0" xfId="0" applyFill="1" applyBorder="1" applyAlignment="1">
      <alignment horizontal="left"/>
    </xf>
    <xf numFmtId="0" fontId="28" fillId="47" borderId="58" xfId="90" applyFont="1" applyFill="1" applyBorder="1" applyAlignment="1" applyProtection="1">
      <alignment horizontal="left" shrinkToFit="1"/>
      <protection locked="0"/>
    </xf>
    <xf numFmtId="0" fontId="8" fillId="47" borderId="59" xfId="92" applyFill="1" applyBorder="1" applyAlignment="1" applyProtection="1">
      <alignment horizontal="left"/>
      <protection locked="0"/>
    </xf>
    <xf numFmtId="0" fontId="8" fillId="47" borderId="60" xfId="92" applyFill="1" applyBorder="1" applyAlignment="1" applyProtection="1">
      <alignment horizontal="left"/>
      <protection locked="0"/>
    </xf>
    <xf numFmtId="3" fontId="28" fillId="47" borderId="58" xfId="90" applyNumberFormat="1" applyFont="1" applyFill="1" applyBorder="1" applyAlignment="1" applyProtection="1">
      <alignment horizontal="left"/>
      <protection locked="0"/>
    </xf>
    <xf numFmtId="3" fontId="28" fillId="47" borderId="59" xfId="90" applyNumberFormat="1" applyFont="1" applyFill="1" applyBorder="1" applyAlignment="1" applyProtection="1">
      <alignment horizontal="left"/>
      <protection locked="0"/>
    </xf>
    <xf numFmtId="0" fontId="27" fillId="0" borderId="61" xfId="90" applyFont="1" applyFill="1" applyBorder="1" applyAlignment="1" applyProtection="1">
      <alignment horizontal="left" vertical="center"/>
      <protection locked="0"/>
    </xf>
    <xf numFmtId="0" fontId="41" fillId="0" borderId="54" xfId="90" applyFont="1" applyFill="1" applyBorder="1" applyAlignment="1" applyProtection="1">
      <alignment horizontal="left" vertical="center"/>
      <protection/>
    </xf>
    <xf numFmtId="0" fontId="27" fillId="0" borderId="21" xfId="90" applyFont="1" applyFill="1" applyBorder="1" applyAlignment="1" applyProtection="1">
      <alignment horizontal="left" vertical="center" wrapText="1"/>
      <protection/>
    </xf>
    <xf numFmtId="0" fontId="28" fillId="42" borderId="62" xfId="90" applyFont="1" applyFill="1" applyBorder="1" applyAlignment="1" applyProtection="1">
      <alignment horizontal="left" vertical="center"/>
      <protection/>
    </xf>
    <xf numFmtId="0" fontId="28" fillId="42" borderId="63" xfId="90" applyFont="1" applyFill="1" applyBorder="1" applyAlignment="1" applyProtection="1">
      <alignment horizontal="left" vertical="center"/>
      <protection/>
    </xf>
    <xf numFmtId="0" fontId="28" fillId="42" borderId="64" xfId="90" applyFont="1" applyFill="1" applyBorder="1" applyAlignment="1" applyProtection="1">
      <alignment horizontal="left" vertical="center"/>
      <protection/>
    </xf>
    <xf numFmtId="0" fontId="40" fillId="0" borderId="0" xfId="90" applyFont="1" applyBorder="1" applyAlignment="1" applyProtection="1">
      <alignment horizontal="center" vertical="center"/>
      <protection hidden="1"/>
    </xf>
    <xf numFmtId="0" fontId="36" fillId="0" borderId="65" xfId="90" applyFont="1" applyFill="1" applyBorder="1" applyAlignment="1" applyProtection="1">
      <alignment horizontal="left" vertical="center"/>
      <protection/>
    </xf>
    <xf numFmtId="3" fontId="28" fillId="47" borderId="60" xfId="90" applyNumberFormat="1" applyFont="1" applyFill="1" applyBorder="1" applyAlignment="1" applyProtection="1">
      <alignment horizontal="left"/>
      <protection locked="0"/>
    </xf>
    <xf numFmtId="3" fontId="28" fillId="47" borderId="58" xfId="90" applyNumberFormat="1" applyFont="1" applyFill="1" applyBorder="1" applyAlignment="1" applyProtection="1">
      <alignment horizontal="left" vertical="center"/>
      <protection locked="0"/>
    </xf>
    <xf numFmtId="3" fontId="28" fillId="47" borderId="59" xfId="90" applyNumberFormat="1" applyFont="1" applyFill="1" applyBorder="1" applyAlignment="1" applyProtection="1">
      <alignment horizontal="left" vertical="center"/>
      <protection locked="0"/>
    </xf>
    <xf numFmtId="3" fontId="28" fillId="47" borderId="60" xfId="90" applyNumberFormat="1" applyFont="1" applyFill="1" applyBorder="1" applyAlignment="1" applyProtection="1">
      <alignment horizontal="left" vertical="center"/>
      <protection locked="0"/>
    </xf>
    <xf numFmtId="49" fontId="7" fillId="0" borderId="0" xfId="90" applyNumberFormat="1" applyFont="1" applyFill="1" applyBorder="1" applyAlignment="1" applyProtection="1">
      <alignment horizontal="left" vertical="center"/>
      <protection locked="0"/>
    </xf>
    <xf numFmtId="0" fontId="8" fillId="0" borderId="63" xfId="92" applyBorder="1" applyAlignment="1">
      <alignment horizontal="center"/>
      <protection/>
    </xf>
    <xf numFmtId="0" fontId="8" fillId="0" borderId="0" xfId="92" applyAlignment="1">
      <alignment horizontal="center"/>
      <protection/>
    </xf>
    <xf numFmtId="49" fontId="7" fillId="0" borderId="21" xfId="90" applyNumberFormat="1" applyFont="1" applyFill="1" applyBorder="1" applyAlignment="1" applyProtection="1">
      <alignment horizontal="left" vertical="center"/>
      <protection locked="0"/>
    </xf>
    <xf numFmtId="0" fontId="7" fillId="0" borderId="0" xfId="90" applyFont="1" applyFill="1" applyBorder="1" applyAlignment="1" applyProtection="1">
      <alignment horizontal="left" vertical="center"/>
      <protection/>
    </xf>
    <xf numFmtId="0" fontId="8" fillId="0" borderId="21" xfId="92" applyBorder="1" applyAlignment="1">
      <alignment horizontal="center"/>
      <protection/>
    </xf>
    <xf numFmtId="0" fontId="7" fillId="0" borderId="0" xfId="88" applyFont="1" applyBorder="1" applyAlignment="1" applyProtection="1">
      <alignment horizontal="left" vertical="center" shrinkToFit="1"/>
      <protection/>
    </xf>
    <xf numFmtId="0" fontId="35" fillId="0" borderId="0" xfId="90" applyFont="1" applyBorder="1" applyAlignment="1" applyProtection="1">
      <alignment horizontal="right" shrinkToFit="1"/>
      <protection/>
    </xf>
    <xf numFmtId="0" fontId="29" fillId="0" borderId="0" xfId="92" applyFont="1" applyBorder="1" applyAlignment="1">
      <alignment shrinkToFit="1"/>
      <protection/>
    </xf>
    <xf numFmtId="0" fontId="28" fillId="0" borderId="0" xfId="90" applyFont="1" applyBorder="1" applyAlignment="1" applyProtection="1">
      <alignment horizontal="right" vertical="center" shrinkToFit="1"/>
      <protection/>
    </xf>
    <xf numFmtId="3" fontId="35" fillId="0" borderId="0" xfId="90" applyNumberFormat="1" applyFont="1" applyBorder="1" applyAlignment="1" applyProtection="1">
      <alignment horizontal="right" shrinkToFit="1"/>
      <protection/>
    </xf>
    <xf numFmtId="0" fontId="36" fillId="0" borderId="0" xfId="90" applyFont="1" applyBorder="1" applyAlignment="1" applyProtection="1">
      <alignment horizontal="right" shrinkToFit="1"/>
      <protection/>
    </xf>
    <xf numFmtId="0" fontId="36" fillId="0" borderId="66" xfId="92" applyFont="1" applyFill="1" applyBorder="1" applyAlignment="1">
      <alignment horizontal="left" vertical="center" wrapText="1"/>
      <protection/>
    </xf>
    <xf numFmtId="0" fontId="28" fillId="0" borderId="0" xfId="90" applyFont="1" applyBorder="1" applyAlignment="1" applyProtection="1">
      <alignment horizontal="right" shrinkToFit="1"/>
      <protection/>
    </xf>
    <xf numFmtId="3" fontId="7" fillId="0" borderId="0" xfId="88" applyNumberFormat="1" applyFont="1" applyBorder="1" applyAlignment="1" applyProtection="1">
      <alignment horizontal="center" vertical="center"/>
      <protection/>
    </xf>
    <xf numFmtId="0" fontId="32" fillId="0" borderId="0" xfId="90" applyFont="1" applyBorder="1" applyAlignment="1" applyProtection="1">
      <alignment horizontal="left" shrinkToFit="1"/>
      <protection/>
    </xf>
    <xf numFmtId="0" fontId="28" fillId="47" borderId="58" xfId="90" applyFont="1" applyFill="1" applyBorder="1" applyAlignment="1" applyProtection="1">
      <alignment horizontal="left"/>
      <protection locked="0"/>
    </xf>
    <xf numFmtId="0" fontId="28" fillId="47" borderId="59" xfId="90" applyFont="1" applyFill="1" applyBorder="1" applyAlignment="1" applyProtection="1">
      <alignment horizontal="left"/>
      <protection locked="0"/>
    </xf>
    <xf numFmtId="0" fontId="28" fillId="47" borderId="60" xfId="90" applyFont="1" applyFill="1" applyBorder="1" applyAlignment="1" applyProtection="1">
      <alignment horizontal="left"/>
      <protection locked="0"/>
    </xf>
    <xf numFmtId="0" fontId="32" fillId="0" borderId="0" xfId="90" applyFont="1" applyBorder="1" applyAlignment="1" applyProtection="1">
      <alignment horizontal="left" shrinkToFit="1"/>
      <protection hidden="1"/>
    </xf>
    <xf numFmtId="0" fontId="37" fillId="0" borderId="0" xfId="92" applyFont="1" applyBorder="1" applyAlignment="1">
      <alignment horizontal="left" shrinkToFit="1"/>
      <protection/>
    </xf>
    <xf numFmtId="0" fontId="31" fillId="0" borderId="0" xfId="90" applyFont="1" applyBorder="1" applyAlignment="1" applyProtection="1">
      <alignment horizontal="center" vertical="center"/>
      <protection hidden="1"/>
    </xf>
    <xf numFmtId="0" fontId="29" fillId="0" borderId="0" xfId="92" applyFont="1" applyBorder="1" applyAlignment="1">
      <alignment horizontal="left" shrinkToFit="1"/>
      <protection/>
    </xf>
    <xf numFmtId="0" fontId="8" fillId="0" borderId="0" xfId="92" applyFont="1" applyBorder="1" applyAlignment="1">
      <alignment shrinkToFit="1"/>
      <protection/>
    </xf>
    <xf numFmtId="0" fontId="36" fillId="0" borderId="66" xfId="90" applyFont="1" applyBorder="1" applyAlignment="1" applyProtection="1">
      <alignment horizontal="left" vertical="center" wrapText="1"/>
      <protection/>
    </xf>
    <xf numFmtId="0" fontId="35" fillId="48" borderId="67" xfId="90" applyFont="1" applyFill="1" applyBorder="1" applyAlignment="1" applyProtection="1">
      <alignment horizontal="left" vertical="center"/>
      <protection/>
    </xf>
    <xf numFmtId="0" fontId="30" fillId="0" borderId="0" xfId="90" applyFont="1" applyAlignment="1" applyProtection="1">
      <alignment horizontal="center"/>
      <protection/>
    </xf>
    <xf numFmtId="0" fontId="31" fillId="0" borderId="0" xfId="90" applyFont="1" applyBorder="1" applyAlignment="1" applyProtection="1">
      <alignment horizontal="center" vertical="top"/>
      <protection hidden="1"/>
    </xf>
    <xf numFmtId="0" fontId="28" fillId="47" borderId="58" xfId="90" applyNumberFormat="1" applyFont="1" applyFill="1" applyBorder="1" applyAlignment="1" applyProtection="1">
      <alignment horizontal="left"/>
      <protection locked="0"/>
    </xf>
    <xf numFmtId="0" fontId="28" fillId="47" borderId="59" xfId="90" applyNumberFormat="1" applyFont="1" applyFill="1" applyBorder="1" applyAlignment="1" applyProtection="1">
      <alignment horizontal="left"/>
      <protection locked="0"/>
    </xf>
    <xf numFmtId="0" fontId="28" fillId="47" borderId="60" xfId="90" applyNumberFormat="1" applyFont="1" applyFill="1" applyBorder="1" applyAlignment="1" applyProtection="1">
      <alignment horizontal="left"/>
      <protection locked="0"/>
    </xf>
    <xf numFmtId="0" fontId="28" fillId="42" borderId="68" xfId="90" applyFont="1" applyFill="1" applyBorder="1" applyAlignment="1" applyProtection="1">
      <alignment horizontal="center" vertical="center"/>
      <protection hidden="1"/>
    </xf>
    <xf numFmtId="3" fontId="43" fillId="0" borderId="0" xfId="88" applyNumberFormat="1" applyFont="1" applyBorder="1" applyAlignment="1" applyProtection="1">
      <alignment horizontal="left" vertical="center"/>
      <protection/>
    </xf>
    <xf numFmtId="0" fontId="35" fillId="48" borderId="69" xfId="90" applyFont="1" applyFill="1" applyBorder="1" applyAlignment="1" applyProtection="1">
      <alignment horizontal="left" vertical="center"/>
      <protection/>
    </xf>
    <xf numFmtId="0" fontId="27" fillId="0" borderId="70" xfId="90" applyFont="1" applyFill="1" applyBorder="1" applyAlignment="1" applyProtection="1">
      <alignment horizontal="left" vertical="center"/>
      <protection locked="0"/>
    </xf>
    <xf numFmtId="0" fontId="28" fillId="42" borderId="71" xfId="90" applyFont="1" applyFill="1" applyBorder="1" applyAlignment="1" applyProtection="1">
      <alignment horizontal="center" vertical="center"/>
      <protection/>
    </xf>
    <xf numFmtId="0" fontId="35" fillId="48" borderId="72" xfId="92" applyFont="1" applyFill="1" applyBorder="1" applyAlignment="1">
      <alignment horizontal="left" vertical="center"/>
      <protection/>
    </xf>
    <xf numFmtId="0" fontId="27" fillId="0" borderId="1" xfId="90" applyFont="1" applyFill="1" applyBorder="1" applyAlignment="1" applyProtection="1">
      <alignment horizontal="left" vertical="center"/>
      <protection locked="0"/>
    </xf>
    <xf numFmtId="0" fontId="31" fillId="0" borderId="43" xfId="90" applyFont="1" applyFill="1" applyBorder="1" applyAlignment="1" applyProtection="1">
      <alignment horizontal="center" vertical="center"/>
      <protection/>
    </xf>
    <xf numFmtId="0" fontId="31" fillId="0" borderId="0" xfId="90" applyFont="1" applyFill="1" applyBorder="1" applyAlignment="1" applyProtection="1">
      <alignment horizontal="center" vertical="center"/>
      <protection/>
    </xf>
    <xf numFmtId="0" fontId="35" fillId="48" borderId="73" xfId="90" applyFont="1" applyFill="1" applyBorder="1" applyAlignment="1" applyProtection="1">
      <alignment horizontal="left" vertical="center" wrapText="1"/>
      <protection/>
    </xf>
    <xf numFmtId="3" fontId="43" fillId="0" borderId="0" xfId="88" applyNumberFormat="1" applyFont="1" applyBorder="1" applyAlignment="1" applyProtection="1">
      <alignment horizontal="right" vertical="center"/>
      <protection/>
    </xf>
    <xf numFmtId="0" fontId="35" fillId="48" borderId="72" xfId="90" applyFont="1" applyFill="1" applyBorder="1" applyAlignment="1" applyProtection="1">
      <alignment horizontal="left" vertical="center" wrapText="1"/>
      <protection/>
    </xf>
    <xf numFmtId="0" fontId="36" fillId="0" borderId="1" xfId="90" applyFont="1" applyBorder="1" applyAlignment="1" applyProtection="1">
      <alignment horizontal="left" vertical="center" wrapText="1"/>
      <protection/>
    </xf>
    <xf numFmtId="0" fontId="38" fillId="42" borderId="74" xfId="90" applyFont="1" applyFill="1" applyBorder="1" applyAlignment="1" applyProtection="1">
      <alignment horizontal="center" vertical="center" wrapText="1"/>
      <protection/>
    </xf>
    <xf numFmtId="3" fontId="43" fillId="0" borderId="0" xfId="87" applyNumberFormat="1" applyFont="1" applyBorder="1" applyAlignment="1" applyProtection="1">
      <alignment horizontal="left" vertical="center"/>
      <protection/>
    </xf>
    <xf numFmtId="0" fontId="36" fillId="0" borderId="65" xfId="89" applyFont="1" applyFill="1" applyBorder="1" applyAlignment="1" applyProtection="1">
      <alignment horizontal="left" vertical="center"/>
      <protection/>
    </xf>
    <xf numFmtId="0" fontId="35" fillId="48" borderId="69" xfId="89" applyFont="1" applyFill="1" applyBorder="1" applyAlignment="1" applyProtection="1">
      <alignment horizontal="left" vertical="center"/>
      <protection/>
    </xf>
    <xf numFmtId="0" fontId="27" fillId="0" borderId="70" xfId="89" applyFont="1" applyFill="1" applyBorder="1" applyAlignment="1" applyProtection="1">
      <alignment horizontal="left" vertical="center"/>
      <protection locked="0"/>
    </xf>
    <xf numFmtId="0" fontId="27" fillId="0" borderId="70" xfId="89" applyFont="1" applyFill="1" applyBorder="1" applyAlignment="1" applyProtection="1">
      <alignment horizontal="left" vertical="center"/>
      <protection locked="0"/>
    </xf>
    <xf numFmtId="0" fontId="28" fillId="42" borderId="71" xfId="89" applyFont="1" applyFill="1" applyBorder="1" applyAlignment="1" applyProtection="1">
      <alignment horizontal="center" vertical="center"/>
      <protection/>
    </xf>
    <xf numFmtId="0" fontId="27" fillId="0" borderId="1" xfId="89" applyFont="1" applyFill="1" applyBorder="1" applyAlignment="1" applyProtection="1">
      <alignment horizontal="left" vertical="center"/>
      <protection locked="0"/>
    </xf>
    <xf numFmtId="0" fontId="31" fillId="0" borderId="43" xfId="89" applyFont="1" applyFill="1" applyBorder="1" applyAlignment="1" applyProtection="1">
      <alignment horizontal="center" vertical="center"/>
      <protection/>
    </xf>
    <xf numFmtId="0" fontId="31" fillId="0" borderId="0" xfId="89" applyFont="1" applyFill="1" applyBorder="1" applyAlignment="1" applyProtection="1">
      <alignment horizontal="center" vertical="center"/>
      <protection/>
    </xf>
    <xf numFmtId="0" fontId="35" fillId="48" borderId="73" xfId="89" applyFont="1" applyFill="1" applyBorder="1" applyAlignment="1" applyProtection="1">
      <alignment horizontal="left" vertical="center" wrapText="1"/>
      <protection/>
    </xf>
    <xf numFmtId="0" fontId="27" fillId="0" borderId="1" xfId="89" applyFont="1" applyFill="1" applyBorder="1" applyAlignment="1" applyProtection="1">
      <alignment horizontal="left" vertical="center"/>
      <protection locked="0"/>
    </xf>
    <xf numFmtId="3" fontId="43" fillId="0" borderId="0" xfId="87" applyNumberFormat="1" applyFont="1" applyBorder="1" applyAlignment="1" applyProtection="1">
      <alignment horizontal="right" vertical="center"/>
      <protection/>
    </xf>
    <xf numFmtId="49" fontId="7" fillId="0" borderId="21" xfId="89" applyNumberFormat="1" applyFont="1" applyFill="1" applyBorder="1" applyAlignment="1" applyProtection="1">
      <alignment horizontal="left" vertical="center"/>
      <protection locked="0"/>
    </xf>
    <xf numFmtId="0" fontId="7" fillId="0" borderId="0" xfId="89" applyFont="1" applyFill="1" applyBorder="1" applyAlignment="1" applyProtection="1">
      <alignment horizontal="left" vertical="center"/>
      <protection/>
    </xf>
    <xf numFmtId="3" fontId="35" fillId="0" borderId="0" xfId="89" applyNumberFormat="1" applyFont="1" applyBorder="1" applyAlignment="1" applyProtection="1">
      <alignment horizontal="right" shrinkToFit="1"/>
      <protection/>
    </xf>
    <xf numFmtId="0" fontId="36" fillId="0" borderId="0" xfId="89" applyFont="1" applyBorder="1" applyAlignment="1" applyProtection="1">
      <alignment horizontal="right" shrinkToFit="1"/>
      <protection/>
    </xf>
    <xf numFmtId="0" fontId="35" fillId="48" borderId="67" xfId="89" applyFont="1" applyFill="1" applyBorder="1" applyAlignment="1" applyProtection="1">
      <alignment horizontal="left" vertical="center"/>
      <protection/>
    </xf>
    <xf numFmtId="0" fontId="28" fillId="47" borderId="58" xfId="89" applyFont="1" applyFill="1" applyBorder="1" applyAlignment="1" applyProtection="1">
      <alignment horizontal="left"/>
      <protection locked="0"/>
    </xf>
    <xf numFmtId="0" fontId="28" fillId="47" borderId="59" xfId="89" applyFont="1" applyFill="1" applyBorder="1" applyAlignment="1" applyProtection="1">
      <alignment horizontal="left"/>
      <protection locked="0"/>
    </xf>
    <xf numFmtId="0" fontId="28" fillId="47" borderId="60" xfId="89" applyFont="1" applyFill="1" applyBorder="1" applyAlignment="1" applyProtection="1">
      <alignment horizontal="left"/>
      <protection locked="0"/>
    </xf>
    <xf numFmtId="0" fontId="35" fillId="48" borderId="72" xfId="89" applyFont="1" applyFill="1" applyBorder="1" applyAlignment="1" applyProtection="1">
      <alignment horizontal="left" vertical="center" wrapText="1"/>
      <protection/>
    </xf>
    <xf numFmtId="0" fontId="36" fillId="0" borderId="1" xfId="89" applyFont="1" applyBorder="1" applyAlignment="1" applyProtection="1">
      <alignment horizontal="left" vertical="center" wrapText="1"/>
      <protection/>
    </xf>
    <xf numFmtId="0" fontId="38" fillId="42" borderId="74" xfId="89" applyFont="1" applyFill="1" applyBorder="1" applyAlignment="1" applyProtection="1">
      <alignment horizontal="center" vertical="center" wrapText="1"/>
      <protection/>
    </xf>
    <xf numFmtId="0" fontId="36" fillId="0" borderId="66" xfId="89" applyFont="1" applyBorder="1" applyAlignment="1" applyProtection="1">
      <alignment horizontal="left" vertical="center" wrapText="1"/>
      <protection/>
    </xf>
    <xf numFmtId="0" fontId="30" fillId="0" borderId="0" xfId="89" applyFont="1" applyAlignment="1" applyProtection="1">
      <alignment horizontal="center"/>
      <protection/>
    </xf>
    <xf numFmtId="0" fontId="31" fillId="0" borderId="0" xfId="89" applyFont="1" applyBorder="1" applyAlignment="1" applyProtection="1">
      <alignment horizontal="center" vertical="top"/>
      <protection hidden="1"/>
    </xf>
    <xf numFmtId="0" fontId="32" fillId="0" borderId="0" xfId="89" applyFont="1" applyBorder="1" applyAlignment="1" applyProtection="1">
      <alignment horizontal="left" shrinkToFit="1"/>
      <protection/>
    </xf>
    <xf numFmtId="0" fontId="28" fillId="47" borderId="58" xfId="89" applyNumberFormat="1" applyFont="1" applyFill="1" applyBorder="1" applyAlignment="1" applyProtection="1">
      <alignment horizontal="left"/>
      <protection locked="0"/>
    </xf>
    <xf numFmtId="0" fontId="28" fillId="47" borderId="59" xfId="89" applyNumberFormat="1" applyFont="1" applyFill="1" applyBorder="1" applyAlignment="1" applyProtection="1">
      <alignment horizontal="left"/>
      <protection locked="0"/>
    </xf>
    <xf numFmtId="0" fontId="28" fillId="47" borderId="60" xfId="89" applyNumberFormat="1" applyFont="1" applyFill="1" applyBorder="1" applyAlignment="1" applyProtection="1">
      <alignment horizontal="left"/>
      <protection locked="0"/>
    </xf>
    <xf numFmtId="0" fontId="28" fillId="42" borderId="68" xfId="89" applyFont="1" applyFill="1" applyBorder="1" applyAlignment="1" applyProtection="1">
      <alignment horizontal="center" vertical="center"/>
      <protection hidden="1"/>
    </xf>
    <xf numFmtId="0" fontId="32" fillId="0" borderId="0" xfId="89" applyFont="1" applyBorder="1" applyAlignment="1" applyProtection="1">
      <alignment horizontal="left" shrinkToFit="1"/>
      <protection hidden="1"/>
    </xf>
    <xf numFmtId="0" fontId="31" fillId="0" borderId="0" xfId="89" applyFont="1" applyBorder="1" applyAlignment="1" applyProtection="1">
      <alignment horizontal="center" vertical="center"/>
      <protection hidden="1"/>
    </xf>
    <xf numFmtId="0" fontId="35" fillId="0" borderId="0" xfId="89" applyFont="1" applyBorder="1" applyAlignment="1" applyProtection="1">
      <alignment horizontal="right" shrinkToFit="1"/>
      <protection/>
    </xf>
    <xf numFmtId="3" fontId="28" fillId="47" borderId="58" xfId="89" applyNumberFormat="1" applyFont="1" applyFill="1" applyBorder="1" applyAlignment="1" applyProtection="1">
      <alignment horizontal="left"/>
      <protection locked="0"/>
    </xf>
    <xf numFmtId="3" fontId="28" fillId="47" borderId="59" xfId="89" applyNumberFormat="1" applyFont="1" applyFill="1" applyBorder="1" applyAlignment="1" applyProtection="1">
      <alignment horizontal="left"/>
      <protection locked="0"/>
    </xf>
    <xf numFmtId="3" fontId="28" fillId="47" borderId="60" xfId="89" applyNumberFormat="1" applyFont="1" applyFill="1" applyBorder="1" applyAlignment="1" applyProtection="1">
      <alignment horizontal="left"/>
      <protection locked="0"/>
    </xf>
    <xf numFmtId="0" fontId="7" fillId="0" borderId="0" xfId="87" applyFont="1" applyBorder="1" applyAlignment="1" applyProtection="1">
      <alignment horizontal="left" vertical="center" shrinkToFit="1"/>
      <protection/>
    </xf>
    <xf numFmtId="0" fontId="28" fillId="0" borderId="0" xfId="89" applyFont="1" applyBorder="1" applyAlignment="1" applyProtection="1">
      <alignment horizontal="right" shrinkToFit="1"/>
      <protection/>
    </xf>
    <xf numFmtId="3" fontId="28" fillId="47" borderId="58" xfId="89" applyNumberFormat="1" applyFont="1" applyFill="1" applyBorder="1" applyAlignment="1" applyProtection="1">
      <alignment horizontal="left" vertical="center"/>
      <protection locked="0"/>
    </xf>
    <xf numFmtId="3" fontId="28" fillId="47" borderId="59" xfId="89" applyNumberFormat="1" applyFont="1" applyFill="1" applyBorder="1" applyAlignment="1" applyProtection="1">
      <alignment horizontal="left" vertical="center"/>
      <protection locked="0"/>
    </xf>
    <xf numFmtId="3" fontId="28" fillId="47" borderId="60" xfId="89" applyNumberFormat="1" applyFont="1" applyFill="1" applyBorder="1" applyAlignment="1" applyProtection="1">
      <alignment horizontal="left" vertical="center"/>
      <protection locked="0"/>
    </xf>
    <xf numFmtId="0" fontId="28" fillId="0" borderId="0" xfId="89" applyFont="1" applyBorder="1" applyAlignment="1" applyProtection="1">
      <alignment horizontal="right" vertical="center" shrinkToFit="1"/>
      <protection/>
    </xf>
    <xf numFmtId="0" fontId="27" fillId="0" borderId="21" xfId="89" applyFont="1" applyFill="1" applyBorder="1" applyAlignment="1" applyProtection="1">
      <alignment horizontal="left" vertical="center" wrapText="1"/>
      <protection/>
    </xf>
    <xf numFmtId="0" fontId="40" fillId="0" borderId="0" xfId="89" applyFont="1" applyBorder="1" applyAlignment="1" applyProtection="1">
      <alignment horizontal="center" vertical="center"/>
      <protection hidden="1"/>
    </xf>
    <xf numFmtId="3" fontId="7" fillId="0" borderId="0" xfId="87" applyNumberFormat="1" applyFont="1" applyBorder="1" applyAlignment="1" applyProtection="1">
      <alignment horizontal="center" vertical="center"/>
      <protection/>
    </xf>
    <xf numFmtId="0" fontId="28" fillId="47" borderId="58" xfId="89" applyFont="1" applyFill="1" applyBorder="1" applyAlignment="1" applyProtection="1">
      <alignment horizontal="left" shrinkToFit="1"/>
      <protection locked="0"/>
    </xf>
    <xf numFmtId="0" fontId="27" fillId="0" borderId="61" xfId="89" applyFont="1" applyFill="1" applyBorder="1" applyAlignment="1" applyProtection="1">
      <alignment horizontal="left" vertical="center"/>
      <protection locked="0"/>
    </xf>
    <xf numFmtId="0" fontId="41" fillId="0" borderId="54" xfId="89" applyFont="1" applyFill="1" applyBorder="1" applyAlignment="1" applyProtection="1">
      <alignment horizontal="left" vertical="center"/>
      <protection/>
    </xf>
    <xf numFmtId="0" fontId="28" fillId="42" borderId="62" xfId="89" applyFont="1" applyFill="1" applyBorder="1" applyAlignment="1" applyProtection="1">
      <alignment horizontal="left" vertical="center"/>
      <protection/>
    </xf>
    <xf numFmtId="0" fontId="28" fillId="42" borderId="63" xfId="89" applyFont="1" applyFill="1" applyBorder="1" applyAlignment="1" applyProtection="1">
      <alignment horizontal="left" vertical="center"/>
      <protection/>
    </xf>
    <xf numFmtId="0" fontId="28" fillId="42" borderId="64" xfId="89" applyFont="1" applyFill="1" applyBorder="1" applyAlignment="1" applyProtection="1">
      <alignment horizontal="left" vertical="center"/>
      <protection/>
    </xf>
    <xf numFmtId="49" fontId="7" fillId="0" borderId="0" xfId="89" applyNumberFormat="1" applyFont="1" applyFill="1" applyBorder="1" applyAlignment="1" applyProtection="1">
      <alignment horizontal="left" vertical="center"/>
      <protection locked="0"/>
    </xf>
    <xf numFmtId="0" fontId="27" fillId="0" borderId="21" xfId="89" applyFont="1" applyFill="1" applyBorder="1" applyAlignment="1" applyProtection="1">
      <alignment horizontal="left" vertical="center" wrapText="1"/>
      <protection/>
    </xf>
    <xf numFmtId="0" fontId="25" fillId="0" borderId="0" xfId="0" applyFont="1" applyAlignment="1">
      <alignment horizontal="left"/>
    </xf>
    <xf numFmtId="0" fontId="3" fillId="45" borderId="75" xfId="0" applyFont="1" applyFill="1" applyBorder="1" applyAlignment="1">
      <alignment/>
    </xf>
    <xf numFmtId="4" fontId="3" fillId="45" borderId="76" xfId="107" applyNumberFormat="1" applyFont="1" applyFill="1" applyBorder="1" applyAlignment="1">
      <alignment/>
    </xf>
    <xf numFmtId="1" fontId="2" fillId="0" borderId="22" xfId="0" applyNumberFormat="1" applyFont="1" applyBorder="1" applyAlignment="1">
      <alignment horizontal="center"/>
    </xf>
    <xf numFmtId="0" fontId="2" fillId="0" borderId="22" xfId="0" applyFont="1" applyBorder="1" applyAlignment="1">
      <alignment/>
    </xf>
    <xf numFmtId="4" fontId="2" fillId="0" borderId="22" xfId="107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168" fontId="3" fillId="45" borderId="76" xfId="107" applyNumberFormat="1" applyFont="1" applyFill="1" applyBorder="1" applyAlignment="1">
      <alignment/>
    </xf>
    <xf numFmtId="0" fontId="2" fillId="0" borderId="22" xfId="0" applyFont="1" applyBorder="1" applyAlignment="1">
      <alignment horizontal="center"/>
    </xf>
    <xf numFmtId="168" fontId="2" fillId="0" borderId="22" xfId="107" applyNumberFormat="1" applyFont="1" applyFill="1" applyBorder="1" applyAlignment="1">
      <alignment/>
    </xf>
    <xf numFmtId="0" fontId="3" fillId="45" borderId="22" xfId="0" applyFont="1" applyFill="1" applyBorder="1" applyAlignment="1">
      <alignment/>
    </xf>
    <xf numFmtId="168" fontId="3" fillId="45" borderId="22" xfId="107" applyNumberFormat="1" applyFont="1" applyFill="1" applyBorder="1" applyAlignment="1">
      <alignment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2" xfId="27"/>
    <cellStyle name="40% - Accent3" xfId="28"/>
    <cellStyle name="40% - Accent4" xfId="29"/>
    <cellStyle name="40% - Accent5" xfId="30"/>
    <cellStyle name="40% - Accent6" xfId="31"/>
    <cellStyle name="40% - Isticanje1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rmalno 2 2" xfId="88"/>
    <cellStyle name="Normalno 3" xfId="89"/>
    <cellStyle name="Normalno 3 2" xfId="90"/>
    <cellStyle name="Note" xfId="91"/>
    <cellStyle name="Obično_PROT-POT" xfId="92"/>
    <cellStyle name="Output" xfId="93"/>
    <cellStyle name="Percent" xfId="94"/>
    <cellStyle name="Povezana ćelija" xfId="95"/>
    <cellStyle name="Followed Hyperlink" xfId="96"/>
    <cellStyle name="Provjera ćelije" xfId="97"/>
    <cellStyle name="Tekst objašnjenja" xfId="98"/>
    <cellStyle name="Tekst upozorenja" xfId="99"/>
    <cellStyle name="Title" xfId="100"/>
    <cellStyle name="Total" xfId="101"/>
    <cellStyle name="Ukupni zbroj" xfId="102"/>
    <cellStyle name="Unos" xfId="103"/>
    <cellStyle name="Currency" xfId="104"/>
    <cellStyle name="Currency [0]" xfId="105"/>
    <cellStyle name="Warning Text" xfId="106"/>
    <cellStyle name="Comma" xfId="107"/>
    <cellStyle name="Comma [0]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19050</xdr:rowOff>
    </xdr:from>
    <xdr:to>
      <xdr:col>0</xdr:col>
      <xdr:colOff>857250</xdr:colOff>
      <xdr:row>2</xdr:row>
      <xdr:rowOff>180975</xdr:rowOff>
    </xdr:to>
    <xdr:pic>
      <xdr:nvPicPr>
        <xdr:cNvPr id="1" name="Picture 12" descr="DVD Donji Andrijevci, logo za memorandu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050"/>
          <a:ext cx="5905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66675</xdr:rowOff>
    </xdr:from>
    <xdr:to>
      <xdr:col>0</xdr:col>
      <xdr:colOff>838200</xdr:colOff>
      <xdr:row>4</xdr:row>
      <xdr:rowOff>152400</xdr:rowOff>
    </xdr:to>
    <xdr:pic>
      <xdr:nvPicPr>
        <xdr:cNvPr id="1" name="Picture 12" descr="DVD Donji Andrijevci, logo za memorandu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57175"/>
          <a:ext cx="7048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19050</xdr:rowOff>
    </xdr:from>
    <xdr:to>
      <xdr:col>0</xdr:col>
      <xdr:colOff>781050</xdr:colOff>
      <xdr:row>3</xdr:row>
      <xdr:rowOff>180975</xdr:rowOff>
    </xdr:to>
    <xdr:pic>
      <xdr:nvPicPr>
        <xdr:cNvPr id="1" name="Picture 12" descr="DVD Donji Andrijevci, logo za memorandu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9550"/>
          <a:ext cx="600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28575</xdr:rowOff>
    </xdr:from>
    <xdr:to>
      <xdr:col>0</xdr:col>
      <xdr:colOff>752475</xdr:colOff>
      <xdr:row>3</xdr:row>
      <xdr:rowOff>180975</xdr:rowOff>
    </xdr:to>
    <xdr:pic>
      <xdr:nvPicPr>
        <xdr:cNvPr id="1" name="Picture 12" descr="DVD Donji Andrijevci, logo za memorandu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19075"/>
          <a:ext cx="5905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3</xdr:col>
      <xdr:colOff>400050</xdr:colOff>
      <xdr:row>7</xdr:row>
      <xdr:rowOff>133350</xdr:rowOff>
    </xdr:to>
    <xdr:pic>
      <xdr:nvPicPr>
        <xdr:cNvPr id="1" name="Picture 12" descr="DVD Donji Andrijevci, logo za memorandu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4001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29</xdr:row>
      <xdr:rowOff>9525</xdr:rowOff>
    </xdr:from>
    <xdr:to>
      <xdr:col>2</xdr:col>
      <xdr:colOff>114300</xdr:colOff>
      <xdr:row>29</xdr:row>
      <xdr:rowOff>28575</xdr:rowOff>
    </xdr:to>
    <xdr:sp>
      <xdr:nvSpPr>
        <xdr:cNvPr id="2" name="Line 16"/>
        <xdr:cNvSpPr>
          <a:spLocks/>
        </xdr:cNvSpPr>
      </xdr:nvSpPr>
      <xdr:spPr>
        <a:xfrm>
          <a:off x="552450" y="4667250"/>
          <a:ext cx="381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dvddonjiandrijevci.hr%20&#183;%20e-mail:dvd.donji.andrijevci@gmail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60"/>
  <sheetViews>
    <sheetView tabSelected="1" zoomScale="145" zoomScaleNormal="145" zoomScalePageLayoutView="0" workbookViewId="0" topLeftCell="A1">
      <selection activeCell="C26" sqref="C26"/>
    </sheetView>
  </sheetViews>
  <sheetFormatPr defaultColWidth="9.00390625" defaultRowHeight="12.75"/>
  <cols>
    <col min="1" max="1" width="12.50390625" style="0" customWidth="1"/>
    <col min="2" max="2" width="50.125" style="0" customWidth="1"/>
    <col min="3" max="3" width="15.25390625" style="0" customWidth="1"/>
    <col min="4" max="4" width="12.125" style="0" customWidth="1"/>
  </cols>
  <sheetData>
    <row r="1" spans="1:3" ht="15" customHeight="1">
      <c r="A1" s="206" t="s">
        <v>0</v>
      </c>
      <c r="B1" s="207"/>
      <c r="C1" s="208"/>
    </row>
    <row r="2" spans="1:3" ht="15.75" customHeight="1">
      <c r="A2" s="212" t="s">
        <v>13</v>
      </c>
      <c r="B2" s="213"/>
      <c r="C2" s="214"/>
    </row>
    <row r="3" spans="1:3" ht="15.75" customHeight="1">
      <c r="A3" s="209" t="s">
        <v>265</v>
      </c>
      <c r="B3" s="210"/>
      <c r="C3" s="211"/>
    </row>
    <row r="4" spans="1:3" ht="15.75" thickBot="1">
      <c r="A4" s="2"/>
      <c r="B4" s="2"/>
      <c r="C4" s="2"/>
    </row>
    <row r="5" spans="1:3" ht="16.5" thickTop="1">
      <c r="A5" s="351" t="s">
        <v>1</v>
      </c>
      <c r="B5" s="2"/>
      <c r="C5" s="4" t="s">
        <v>19</v>
      </c>
    </row>
    <row r="6" spans="1:3" ht="15">
      <c r="A6" s="353">
        <v>1</v>
      </c>
      <c r="B6" s="354" t="s">
        <v>218</v>
      </c>
      <c r="C6" s="355">
        <v>1412.57</v>
      </c>
    </row>
    <row r="7" spans="1:5" ht="15">
      <c r="A7" s="353">
        <v>2</v>
      </c>
      <c r="B7" s="354" t="s">
        <v>2</v>
      </c>
      <c r="C7" s="355">
        <v>294715</v>
      </c>
      <c r="E7" s="6"/>
    </row>
    <row r="8" spans="1:5" ht="15">
      <c r="A8" s="353">
        <v>3</v>
      </c>
      <c r="B8" s="354" t="s">
        <v>25</v>
      </c>
      <c r="C8" s="355">
        <v>897.12</v>
      </c>
      <c r="E8" s="6"/>
    </row>
    <row r="9" spans="1:5" ht="15">
      <c r="A9" s="353">
        <v>4</v>
      </c>
      <c r="B9" s="354" t="s">
        <v>3</v>
      </c>
      <c r="C9" s="355">
        <v>0.29</v>
      </c>
      <c r="E9" s="6"/>
    </row>
    <row r="10" spans="1:5" ht="15">
      <c r="A10" s="353">
        <v>5</v>
      </c>
      <c r="B10" s="354" t="s">
        <v>282</v>
      </c>
      <c r="C10" s="355">
        <v>25000</v>
      </c>
      <c r="E10" s="6"/>
    </row>
    <row r="11" spans="1:3" ht="15">
      <c r="A11" s="353">
        <v>6</v>
      </c>
      <c r="B11" s="354" t="s">
        <v>263</v>
      </c>
      <c r="C11" s="355">
        <v>25577.13</v>
      </c>
    </row>
    <row r="12" spans="1:3" ht="15">
      <c r="A12" s="353">
        <v>7</v>
      </c>
      <c r="B12" s="354" t="s">
        <v>264</v>
      </c>
      <c r="C12" s="355">
        <v>5500</v>
      </c>
    </row>
    <row r="13" spans="1:3" ht="15">
      <c r="A13" s="353">
        <v>8</v>
      </c>
      <c r="B13" s="354" t="s">
        <v>224</v>
      </c>
      <c r="C13" s="355">
        <v>200</v>
      </c>
    </row>
    <row r="14" spans="1:3" ht="15">
      <c r="A14" s="353">
        <v>9</v>
      </c>
      <c r="B14" s="354" t="s">
        <v>266</v>
      </c>
      <c r="C14" s="355">
        <v>4753</v>
      </c>
    </row>
    <row r="15" spans="1:3" ht="16.5" thickBot="1">
      <c r="A15" s="5"/>
      <c r="B15" s="13" t="s">
        <v>7</v>
      </c>
      <c r="C15" s="352">
        <f>SUM(C6:C14)</f>
        <v>358055.11</v>
      </c>
    </row>
    <row r="16" spans="1:3" ht="16.5" thickBot="1" thickTop="1">
      <c r="A16" s="2"/>
      <c r="B16" s="2"/>
      <c r="C16" s="2"/>
    </row>
    <row r="17" spans="1:3" ht="16.5" thickTop="1">
      <c r="A17" s="351" t="s">
        <v>4</v>
      </c>
      <c r="B17" s="2"/>
      <c r="C17" s="356" t="s">
        <v>19</v>
      </c>
    </row>
    <row r="18" spans="1:4" ht="15">
      <c r="A18" s="358">
        <v>1</v>
      </c>
      <c r="B18" s="354" t="s">
        <v>28</v>
      </c>
      <c r="C18" s="359">
        <v>2000</v>
      </c>
      <c r="D18" s="1"/>
    </row>
    <row r="19" spans="1:5" ht="15">
      <c r="A19" s="358">
        <v>2</v>
      </c>
      <c r="B19" s="354" t="s">
        <v>80</v>
      </c>
      <c r="C19" s="359">
        <v>711.55</v>
      </c>
      <c r="D19" s="117"/>
      <c r="E19" s="1"/>
    </row>
    <row r="20" spans="1:5" ht="15">
      <c r="A20" s="358">
        <v>3</v>
      </c>
      <c r="B20" s="354" t="s">
        <v>84</v>
      </c>
      <c r="C20" s="359">
        <v>131553.47</v>
      </c>
      <c r="D20" s="117"/>
      <c r="E20" s="1"/>
    </row>
    <row r="21" spans="1:4" ht="15">
      <c r="A21" s="358">
        <v>4</v>
      </c>
      <c r="B21" s="354" t="s">
        <v>5</v>
      </c>
      <c r="C21" s="359">
        <v>4757.59</v>
      </c>
      <c r="D21" s="117"/>
    </row>
    <row r="22" spans="1:4" ht="15">
      <c r="A22" s="358">
        <v>5</v>
      </c>
      <c r="B22" s="354" t="s">
        <v>226</v>
      </c>
      <c r="C22" s="359">
        <v>30000</v>
      </c>
      <c r="D22" s="117"/>
    </row>
    <row r="23" spans="1:4" ht="15">
      <c r="A23" s="358">
        <v>6</v>
      </c>
      <c r="B23" s="354" t="s">
        <v>6</v>
      </c>
      <c r="C23" s="359">
        <v>883.75</v>
      </c>
      <c r="D23" s="117"/>
    </row>
    <row r="24" spans="1:4" ht="15">
      <c r="A24" s="358">
        <v>7</v>
      </c>
      <c r="B24" s="354" t="s">
        <v>267</v>
      </c>
      <c r="C24" s="359">
        <v>10805.45</v>
      </c>
      <c r="D24" s="117"/>
    </row>
    <row r="25" spans="1:4" ht="15">
      <c r="A25" s="358">
        <v>8</v>
      </c>
      <c r="B25" s="354" t="s">
        <v>14</v>
      </c>
      <c r="C25" s="359">
        <v>1538.22</v>
      </c>
      <c r="D25" s="117"/>
    </row>
    <row r="26" spans="1:4" ht="15">
      <c r="A26" s="358">
        <v>9</v>
      </c>
      <c r="B26" s="354" t="s">
        <v>268</v>
      </c>
      <c r="C26" s="359">
        <v>13500.2</v>
      </c>
      <c r="D26" s="117"/>
    </row>
    <row r="27" spans="1:4" ht="15">
      <c r="A27" s="358">
        <v>10</v>
      </c>
      <c r="B27" s="354" t="s">
        <v>182</v>
      </c>
      <c r="C27" s="359">
        <v>1687.5</v>
      </c>
      <c r="D27" s="117"/>
    </row>
    <row r="28" spans="1:4" ht="15">
      <c r="A28" s="358">
        <v>11</v>
      </c>
      <c r="B28" s="354" t="s">
        <v>269</v>
      </c>
      <c r="C28" s="359">
        <v>8202.5</v>
      </c>
      <c r="D28" s="117"/>
    </row>
    <row r="29" spans="1:4" ht="15">
      <c r="A29" s="358">
        <v>12</v>
      </c>
      <c r="B29" s="354" t="s">
        <v>26</v>
      </c>
      <c r="C29" s="359">
        <v>22345.04</v>
      </c>
      <c r="D29" s="117"/>
    </row>
    <row r="30" spans="1:4" ht="15">
      <c r="A30" s="358">
        <v>13</v>
      </c>
      <c r="B30" s="354" t="s">
        <v>270</v>
      </c>
      <c r="C30" s="359">
        <v>4020</v>
      </c>
      <c r="D30" s="117"/>
    </row>
    <row r="31" spans="1:4" ht="15">
      <c r="A31" s="358">
        <v>14</v>
      </c>
      <c r="B31" s="354" t="s">
        <v>225</v>
      </c>
      <c r="C31" s="359">
        <v>15009.29</v>
      </c>
      <c r="D31" s="117"/>
    </row>
    <row r="32" spans="1:4" ht="15">
      <c r="A32" s="358">
        <v>15</v>
      </c>
      <c r="B32" s="354" t="s">
        <v>27</v>
      </c>
      <c r="C32" s="359">
        <v>3646.42</v>
      </c>
      <c r="D32" s="117"/>
    </row>
    <row r="33" spans="1:4" ht="15">
      <c r="A33" s="358">
        <v>16</v>
      </c>
      <c r="B33" s="354" t="s">
        <v>271</v>
      </c>
      <c r="C33" s="359">
        <v>5773.44</v>
      </c>
      <c r="D33" s="117"/>
    </row>
    <row r="34" spans="1:4" ht="15">
      <c r="A34" s="358">
        <v>17</v>
      </c>
      <c r="B34" s="354" t="s">
        <v>280</v>
      </c>
      <c r="C34" s="359">
        <v>1950</v>
      </c>
      <c r="D34" s="117"/>
    </row>
    <row r="35" spans="1:4" ht="15">
      <c r="A35" s="358">
        <v>18</v>
      </c>
      <c r="B35" s="354" t="s">
        <v>272</v>
      </c>
      <c r="C35" s="359">
        <v>1883.49</v>
      </c>
      <c r="D35" s="117"/>
    </row>
    <row r="36" spans="1:4" ht="15">
      <c r="A36" s="358">
        <v>19</v>
      </c>
      <c r="B36" s="354" t="s">
        <v>273</v>
      </c>
      <c r="C36" s="359">
        <v>4625.61</v>
      </c>
      <c r="D36" s="117"/>
    </row>
    <row r="37" spans="1:4" ht="15">
      <c r="A37" s="358">
        <v>20</v>
      </c>
      <c r="B37" s="354" t="s">
        <v>274</v>
      </c>
      <c r="C37" s="359">
        <v>395.14</v>
      </c>
      <c r="D37" s="117"/>
    </row>
    <row r="38" spans="1:4" ht="15">
      <c r="A38" s="358">
        <v>21</v>
      </c>
      <c r="B38" s="354" t="s">
        <v>90</v>
      </c>
      <c r="C38" s="359">
        <v>960</v>
      </c>
      <c r="D38" s="117"/>
    </row>
    <row r="39" spans="1:5" ht="15">
      <c r="A39" s="358">
        <v>22</v>
      </c>
      <c r="B39" s="354" t="s">
        <v>187</v>
      </c>
      <c r="C39" s="359">
        <v>1300</v>
      </c>
      <c r="D39" s="117"/>
      <c r="E39" s="1"/>
    </row>
    <row r="40" spans="1:5" ht="15">
      <c r="A40" s="358">
        <v>23</v>
      </c>
      <c r="B40" s="354" t="s">
        <v>181</v>
      </c>
      <c r="C40" s="359">
        <v>30861.12</v>
      </c>
      <c r="D40" s="117"/>
      <c r="E40" s="1"/>
    </row>
    <row r="41" spans="1:5" ht="15">
      <c r="A41" s="358">
        <v>24</v>
      </c>
      <c r="B41" s="354" t="s">
        <v>163</v>
      </c>
      <c r="C41" s="359">
        <v>4294.07</v>
      </c>
      <c r="D41" s="117"/>
      <c r="E41" s="1"/>
    </row>
    <row r="42" spans="1:5" ht="15">
      <c r="A42" s="358">
        <v>25</v>
      </c>
      <c r="B42" s="354" t="s">
        <v>281</v>
      </c>
      <c r="C42" s="359">
        <v>544</v>
      </c>
      <c r="D42" s="117"/>
      <c r="E42" s="1"/>
    </row>
    <row r="43" spans="1:5" ht="15">
      <c r="A43" s="358">
        <v>26</v>
      </c>
      <c r="B43" s="354" t="s">
        <v>275</v>
      </c>
      <c r="C43" s="359">
        <v>20812.5</v>
      </c>
      <c r="D43" s="117"/>
      <c r="E43" s="1"/>
    </row>
    <row r="44" spans="1:5" ht="15">
      <c r="A44" s="358">
        <v>27</v>
      </c>
      <c r="B44" s="354" t="s">
        <v>276</v>
      </c>
      <c r="C44" s="359">
        <v>13750</v>
      </c>
      <c r="D44" s="117"/>
      <c r="E44" s="1"/>
    </row>
    <row r="45" spans="1:5" ht="15">
      <c r="A45" s="358">
        <v>28</v>
      </c>
      <c r="B45" s="354" t="s">
        <v>277</v>
      </c>
      <c r="C45" s="359">
        <v>341.5</v>
      </c>
      <c r="D45" s="117"/>
      <c r="E45" s="1"/>
    </row>
    <row r="46" spans="1:5" ht="15">
      <c r="A46" s="358">
        <v>29</v>
      </c>
      <c r="B46" s="354" t="s">
        <v>278</v>
      </c>
      <c r="C46" s="359">
        <v>2593.37</v>
      </c>
      <c r="D46" s="117"/>
      <c r="E46" s="1"/>
    </row>
    <row r="47" spans="1:5" ht="15">
      <c r="A47" s="358">
        <v>30</v>
      </c>
      <c r="B47" s="354" t="s">
        <v>279</v>
      </c>
      <c r="C47" s="359">
        <v>500</v>
      </c>
      <c r="D47" s="117"/>
      <c r="E47" s="1"/>
    </row>
    <row r="48" spans="1:3" ht="15.75" thickBot="1">
      <c r="A48" s="2"/>
      <c r="B48" s="14" t="s">
        <v>7</v>
      </c>
      <c r="C48" s="357">
        <f>SUM(C18:C47)</f>
        <v>341245.22000000003</v>
      </c>
    </row>
    <row r="49" spans="1:2" ht="15.75" thickTop="1">
      <c r="A49" s="2"/>
      <c r="B49" s="14"/>
    </row>
    <row r="50" spans="1:3" ht="15">
      <c r="A50" s="2"/>
      <c r="B50" s="2"/>
      <c r="C50" s="4" t="s">
        <v>19</v>
      </c>
    </row>
    <row r="51" spans="1:3" ht="15">
      <c r="A51" s="2"/>
      <c r="B51" s="360" t="s">
        <v>15</v>
      </c>
      <c r="C51" s="361">
        <f>C15</f>
        <v>358055.11</v>
      </c>
    </row>
    <row r="52" spans="1:3" ht="15">
      <c r="A52" s="2"/>
      <c r="B52" s="360" t="s">
        <v>16</v>
      </c>
      <c r="C52" s="361">
        <f>C48</f>
        <v>341245.22000000003</v>
      </c>
    </row>
    <row r="53" spans="1:3" ht="15">
      <c r="A53" s="2"/>
      <c r="B53" s="360" t="s">
        <v>223</v>
      </c>
      <c r="C53" s="361">
        <f>C51-C52</f>
        <v>16809.889999999956</v>
      </c>
    </row>
    <row r="54" spans="1:3" ht="15">
      <c r="A54" s="2"/>
      <c r="B54" s="2"/>
      <c r="C54" s="2"/>
    </row>
    <row r="55" spans="1:3" ht="15">
      <c r="A55" s="2"/>
      <c r="B55" s="2"/>
      <c r="C55" s="2"/>
    </row>
    <row r="57" spans="1:3" ht="15">
      <c r="A57" s="2"/>
      <c r="B57" s="2"/>
      <c r="C57" s="2"/>
    </row>
    <row r="58" spans="1:3" ht="15">
      <c r="A58" s="2"/>
      <c r="B58" s="2"/>
      <c r="C58" s="2"/>
    </row>
    <row r="59" spans="1:3" ht="15">
      <c r="A59" s="2"/>
      <c r="B59" s="2"/>
      <c r="C59" s="2"/>
    </row>
    <row r="60" spans="1:3" ht="15">
      <c r="A60" s="10"/>
      <c r="B60" s="10"/>
      <c r="C60" s="10"/>
    </row>
  </sheetData>
  <sheetProtection/>
  <mergeCells count="3">
    <mergeCell ref="A1:C1"/>
    <mergeCell ref="A3:C3"/>
    <mergeCell ref="A2:C2"/>
  </mergeCells>
  <printOptions/>
  <pageMargins left="0.7086614173228347" right="0.7086614173228347" top="0.6692913385826772" bottom="0.6692913385826772" header="0.31496062992125984" footer="0.31496062992125984"/>
  <pageSetup horizontalDpi="300" verticalDpi="300" orientation="portrait" paperSize="9" r:id="rId4"/>
  <headerFooter alignWithMargins="0">
    <oddFooter>&amp;L&amp;"Monotype Corsiva,Regular"by Milan Šulter&amp;R
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E29"/>
  <sheetViews>
    <sheetView zoomScale="145" zoomScaleNormal="145" zoomScalePageLayoutView="0" workbookViewId="0" topLeftCell="A7">
      <selection activeCell="E18" sqref="E18"/>
    </sheetView>
  </sheetViews>
  <sheetFormatPr defaultColWidth="9.00390625" defaultRowHeight="12.75"/>
  <cols>
    <col min="1" max="1" width="12.50390625" style="0" customWidth="1"/>
    <col min="2" max="2" width="49.875" style="0" customWidth="1"/>
    <col min="3" max="3" width="15.875" style="0" bestFit="1" customWidth="1"/>
  </cols>
  <sheetData>
    <row r="1" spans="1:3" ht="15">
      <c r="A1" s="2"/>
      <c r="B1" s="2"/>
      <c r="C1" s="2"/>
    </row>
    <row r="2" spans="1:3" ht="15" customHeight="1">
      <c r="A2" s="218" t="s">
        <v>0</v>
      </c>
      <c r="B2" s="219"/>
      <c r="C2" s="220"/>
    </row>
    <row r="3" spans="1:3" ht="15" customHeight="1">
      <c r="A3" s="221" t="s">
        <v>22</v>
      </c>
      <c r="B3" s="222"/>
      <c r="C3" s="223"/>
    </row>
    <row r="4" spans="1:3" ht="15" customHeight="1">
      <c r="A4" s="221" t="s">
        <v>217</v>
      </c>
      <c r="B4" s="222"/>
      <c r="C4" s="223"/>
    </row>
    <row r="5" spans="1:3" ht="15.75" customHeight="1">
      <c r="A5" s="215" t="s">
        <v>71</v>
      </c>
      <c r="B5" s="216"/>
      <c r="C5" s="217"/>
    </row>
    <row r="6" spans="1:3" ht="15.75" customHeight="1" thickBot="1">
      <c r="A6" s="11"/>
      <c r="B6" s="11"/>
      <c r="C6" s="11"/>
    </row>
    <row r="7" spans="1:3" ht="16.5" thickBot="1" thickTop="1">
      <c r="A7" s="204" t="s">
        <v>1</v>
      </c>
      <c r="B7" s="2"/>
      <c r="C7" s="2"/>
    </row>
    <row r="8" spans="1:3" ht="15.75" thickTop="1">
      <c r="A8" s="2"/>
      <c r="B8" s="2"/>
      <c r="C8" s="4" t="s">
        <v>19</v>
      </c>
    </row>
    <row r="9" spans="1:3" ht="15">
      <c r="A9" s="12">
        <v>1</v>
      </c>
      <c r="B9" s="3" t="s">
        <v>218</v>
      </c>
      <c r="C9" s="8">
        <v>18.95</v>
      </c>
    </row>
    <row r="10" spans="1:5" ht="15.75" thickBot="1">
      <c r="A10" s="12">
        <v>2</v>
      </c>
      <c r="B10" s="3" t="s">
        <v>283</v>
      </c>
      <c r="C10" s="8">
        <v>30000</v>
      </c>
      <c r="E10" s="6"/>
    </row>
    <row r="11" spans="1:3" ht="16.5" thickBot="1" thickTop="1">
      <c r="A11" s="5"/>
      <c r="B11" s="13" t="s">
        <v>7</v>
      </c>
      <c r="C11" s="203">
        <f>SUM(C9:C10)</f>
        <v>30018.95</v>
      </c>
    </row>
    <row r="12" spans="1:3" ht="15.75" thickTop="1">
      <c r="A12" s="2"/>
      <c r="B12" s="2"/>
      <c r="C12" s="2"/>
    </row>
    <row r="13" spans="1:3" ht="15.75" thickBot="1">
      <c r="A13" s="2"/>
      <c r="B13" s="2"/>
      <c r="C13" s="2"/>
    </row>
    <row r="14" spans="1:3" ht="16.5" thickBot="1" thickTop="1">
      <c r="A14" s="204" t="s">
        <v>4</v>
      </c>
      <c r="B14" s="2"/>
      <c r="C14" s="2"/>
    </row>
    <row r="15" spans="1:3" ht="15.75" thickTop="1">
      <c r="A15" s="2"/>
      <c r="B15" s="2"/>
      <c r="C15" s="4" t="s">
        <v>19</v>
      </c>
    </row>
    <row r="16" spans="1:3" ht="15">
      <c r="A16" s="12">
        <v>1</v>
      </c>
      <c r="B16" s="3"/>
      <c r="C16" s="7">
        <v>0</v>
      </c>
    </row>
    <row r="17" spans="1:3" ht="15">
      <c r="A17" s="12">
        <v>2</v>
      </c>
      <c r="B17" s="3"/>
      <c r="C17" s="7">
        <v>0</v>
      </c>
    </row>
    <row r="18" spans="1:3" ht="15.75" thickBot="1">
      <c r="A18" s="12">
        <v>3</v>
      </c>
      <c r="B18" s="3"/>
      <c r="C18" s="9">
        <v>0</v>
      </c>
    </row>
    <row r="19" spans="1:3" ht="16.5" thickBot="1" thickTop="1">
      <c r="A19" s="2"/>
      <c r="B19" s="14" t="s">
        <v>7</v>
      </c>
      <c r="C19" s="202">
        <f>SUM(C16:C18)</f>
        <v>0</v>
      </c>
    </row>
    <row r="20" spans="1:3" ht="15.75" thickTop="1">
      <c r="A20" s="2"/>
      <c r="B20" s="2"/>
      <c r="C20" s="2"/>
    </row>
    <row r="21" spans="1:3" ht="15">
      <c r="A21" s="2"/>
      <c r="B21" s="2"/>
      <c r="C21" s="2"/>
    </row>
    <row r="22" spans="1:3" ht="15.75" thickBot="1">
      <c r="A22" s="2"/>
      <c r="B22" s="2"/>
      <c r="C22" s="4" t="s">
        <v>19</v>
      </c>
    </row>
    <row r="23" spans="1:3" ht="16.5" thickBot="1" thickTop="1">
      <c r="A23" s="2"/>
      <c r="B23" s="200" t="s">
        <v>17</v>
      </c>
      <c r="C23" s="201">
        <f>C11</f>
        <v>30018.95</v>
      </c>
    </row>
    <row r="24" spans="1:3" ht="16.5" thickBot="1" thickTop="1">
      <c r="A24" s="2"/>
      <c r="B24" s="205" t="s">
        <v>18</v>
      </c>
      <c r="C24" s="201">
        <f>C19</f>
        <v>0</v>
      </c>
    </row>
    <row r="25" spans="1:3" ht="16.5" thickBot="1" thickTop="1">
      <c r="A25" s="2"/>
      <c r="B25" s="205" t="s">
        <v>219</v>
      </c>
      <c r="C25" s="201">
        <f>C23-C24</f>
        <v>30018.95</v>
      </c>
    </row>
    <row r="26" spans="1:3" ht="15.75" thickTop="1">
      <c r="A26" s="2"/>
      <c r="B26" s="2"/>
      <c r="C26" s="2"/>
    </row>
    <row r="27" spans="1:3" ht="15">
      <c r="A27" s="2"/>
      <c r="B27" s="2"/>
      <c r="C27" s="2"/>
    </row>
    <row r="28" spans="1:3" ht="15">
      <c r="A28" s="2"/>
      <c r="B28" s="2"/>
      <c r="C28" s="2"/>
    </row>
    <row r="29" spans="1:3" ht="15">
      <c r="A29" s="10"/>
      <c r="B29" s="10"/>
      <c r="C29" s="10"/>
    </row>
  </sheetData>
  <sheetProtection/>
  <mergeCells count="4">
    <mergeCell ref="A5:C5"/>
    <mergeCell ref="A2:C2"/>
    <mergeCell ref="A3:C3"/>
    <mergeCell ref="A4:C4"/>
  </mergeCells>
  <printOptions/>
  <pageMargins left="0.7480314960629921" right="0.7480314960629921" top="0.7874015748031497" bottom="0.7874015748031497" header="0.5118110236220472" footer="0.5118110236220472"/>
  <pageSetup horizontalDpi="1200" verticalDpi="1200" orientation="portrait" paperSize="9" r:id="rId2"/>
  <headerFooter alignWithMargins="0">
    <oddFooter>&amp;L&amp;"Monotype Corsiva,Regular"by Milan Šulter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C38"/>
  <sheetViews>
    <sheetView zoomScale="145" zoomScaleNormal="145" zoomScalePageLayoutView="0" workbookViewId="0" topLeftCell="A1">
      <selection activeCell="B6" sqref="B6"/>
    </sheetView>
  </sheetViews>
  <sheetFormatPr defaultColWidth="9.00390625" defaultRowHeight="12.75"/>
  <cols>
    <col min="1" max="1" width="12.75390625" style="0" customWidth="1"/>
    <col min="2" max="2" width="44.00390625" style="0" customWidth="1"/>
    <col min="3" max="3" width="16.875" style="0" customWidth="1"/>
  </cols>
  <sheetData>
    <row r="1" spans="1:3" ht="15">
      <c r="A1" s="16"/>
      <c r="B1" s="16"/>
      <c r="C1" s="16"/>
    </row>
    <row r="2" spans="1:3" ht="15">
      <c r="A2" s="218" t="s">
        <v>0</v>
      </c>
      <c r="B2" s="219"/>
      <c r="C2" s="220"/>
    </row>
    <row r="3" spans="1:3" ht="15">
      <c r="A3" s="221" t="s">
        <v>8</v>
      </c>
      <c r="B3" s="222"/>
      <c r="C3" s="223"/>
    </row>
    <row r="4" spans="1:3" ht="15">
      <c r="A4" s="224" t="s">
        <v>220</v>
      </c>
      <c r="B4" s="225"/>
      <c r="C4" s="226"/>
    </row>
    <row r="5" spans="1:3" ht="15">
      <c r="A5" s="15"/>
      <c r="B5" s="15"/>
      <c r="C5" s="15"/>
    </row>
    <row r="6" spans="1:3" ht="15.75" thickBot="1">
      <c r="A6" s="2"/>
      <c r="B6" s="2"/>
      <c r="C6" s="2"/>
    </row>
    <row r="7" spans="1:3" ht="16.5" thickBot="1" thickTop="1">
      <c r="A7" s="204" t="s">
        <v>1</v>
      </c>
      <c r="B7" s="2"/>
      <c r="C7" s="2"/>
    </row>
    <row r="8" spans="1:3" ht="15.75" thickTop="1">
      <c r="A8" s="2"/>
      <c r="B8" s="2"/>
      <c r="C8" s="4" t="s">
        <v>19</v>
      </c>
    </row>
    <row r="9" spans="1:3" ht="15">
      <c r="A9" s="12">
        <v>1</v>
      </c>
      <c r="B9" s="3" t="s">
        <v>218</v>
      </c>
      <c r="C9" s="7">
        <v>122.83</v>
      </c>
    </row>
    <row r="10" spans="1:3" ht="15.75" thickBot="1">
      <c r="A10" s="12">
        <v>2</v>
      </c>
      <c r="B10" s="3" t="s">
        <v>12</v>
      </c>
      <c r="C10" s="9">
        <v>2000</v>
      </c>
    </row>
    <row r="11" spans="1:3" ht="16.5" thickBot="1" thickTop="1">
      <c r="A11" s="2"/>
      <c r="B11" s="13" t="s">
        <v>7</v>
      </c>
      <c r="C11" s="202">
        <f>SUM(C9:C10)</f>
        <v>2122.83</v>
      </c>
    </row>
    <row r="12" spans="1:3" ht="15.75" thickTop="1">
      <c r="A12" s="2"/>
      <c r="B12" s="2"/>
      <c r="C12" s="2"/>
    </row>
    <row r="13" spans="1:3" ht="15">
      <c r="A13" s="2"/>
      <c r="B13" s="2"/>
      <c r="C13" s="2"/>
    </row>
    <row r="14" spans="1:3" ht="15.75" thickBot="1">
      <c r="A14" s="2"/>
      <c r="B14" s="2"/>
      <c r="C14" s="2"/>
    </row>
    <row r="15" spans="1:3" ht="16.5" thickBot="1" thickTop="1">
      <c r="A15" s="204" t="s">
        <v>4</v>
      </c>
      <c r="B15" s="2"/>
      <c r="C15" s="2"/>
    </row>
    <row r="16" spans="1:3" ht="15.75" thickTop="1">
      <c r="A16" s="2"/>
      <c r="B16" s="2"/>
      <c r="C16" s="4" t="s">
        <v>19</v>
      </c>
    </row>
    <row r="17" spans="1:3" ht="15">
      <c r="A17" s="12">
        <v>1</v>
      </c>
      <c r="B17" s="3" t="s">
        <v>9</v>
      </c>
      <c r="C17" s="7">
        <v>1502.74</v>
      </c>
    </row>
    <row r="18" spans="1:3" ht="15.75" thickBot="1">
      <c r="A18" s="12">
        <v>2</v>
      </c>
      <c r="B18" s="3" t="s">
        <v>221</v>
      </c>
      <c r="C18" s="7">
        <v>84</v>
      </c>
    </row>
    <row r="19" spans="1:3" ht="16.5" thickBot="1" thickTop="1">
      <c r="A19" s="2"/>
      <c r="B19" s="14" t="s">
        <v>7</v>
      </c>
      <c r="C19" s="202">
        <f>SUM(C17:C18)</f>
        <v>1586.74</v>
      </c>
    </row>
    <row r="20" spans="1:3" ht="15.75" thickTop="1">
      <c r="A20" s="2"/>
      <c r="B20" s="2"/>
      <c r="C20" s="2"/>
    </row>
    <row r="21" spans="1:3" ht="15">
      <c r="A21" s="2"/>
      <c r="B21" s="2"/>
      <c r="C21" s="2"/>
    </row>
    <row r="22" spans="1:3" ht="15.75" thickBot="1">
      <c r="A22" s="2"/>
      <c r="B22" s="2"/>
      <c r="C22" s="4" t="s">
        <v>19</v>
      </c>
    </row>
    <row r="23" spans="1:3" ht="16.5" thickBot="1" thickTop="1">
      <c r="A23" s="2"/>
      <c r="B23" s="200" t="s">
        <v>21</v>
      </c>
      <c r="C23" s="201">
        <f>C11</f>
        <v>2122.83</v>
      </c>
    </row>
    <row r="24" spans="1:3" ht="16.5" thickBot="1" thickTop="1">
      <c r="A24" s="2"/>
      <c r="B24" s="200" t="s">
        <v>20</v>
      </c>
      <c r="C24" s="201">
        <f>C19</f>
        <v>1586.74</v>
      </c>
    </row>
    <row r="25" spans="1:3" ht="16.5" thickBot="1" thickTop="1">
      <c r="A25" s="2"/>
      <c r="B25" s="200" t="s">
        <v>222</v>
      </c>
      <c r="C25" s="201">
        <f>C23-C24</f>
        <v>536.0899999999999</v>
      </c>
    </row>
    <row r="26" spans="1:3" ht="15.75" thickTop="1">
      <c r="A26" s="2"/>
      <c r="B26" s="2"/>
      <c r="C26" s="2"/>
    </row>
    <row r="27" spans="1:3" ht="15">
      <c r="A27" s="2"/>
      <c r="B27" s="2"/>
      <c r="C27" s="2"/>
    </row>
    <row r="28" spans="1:3" ht="15">
      <c r="A28" s="2"/>
      <c r="B28" s="2"/>
      <c r="C28" s="2"/>
    </row>
    <row r="29" spans="1:3" ht="15">
      <c r="A29" s="2"/>
      <c r="B29" s="2"/>
      <c r="C29" s="2"/>
    </row>
    <row r="30" spans="1:3" ht="15">
      <c r="A30" s="2"/>
      <c r="B30" s="2"/>
      <c r="C30" s="2"/>
    </row>
    <row r="31" spans="1:3" ht="15">
      <c r="A31" s="2"/>
      <c r="B31" s="2"/>
      <c r="C31" s="2"/>
    </row>
    <row r="32" spans="1:3" ht="15">
      <c r="A32" s="2"/>
      <c r="B32" s="2"/>
      <c r="C32" s="2"/>
    </row>
    <row r="33" spans="1:3" ht="15">
      <c r="A33" s="2"/>
      <c r="B33" s="2"/>
      <c r="C33" s="2"/>
    </row>
    <row r="34" spans="1:3" ht="15">
      <c r="A34" s="2"/>
      <c r="B34" s="2"/>
      <c r="C34" s="2"/>
    </row>
    <row r="35" spans="1:3" ht="15">
      <c r="A35" s="2"/>
      <c r="B35" s="2"/>
      <c r="C35" s="2"/>
    </row>
    <row r="36" spans="1:3" ht="15">
      <c r="A36" s="2"/>
      <c r="B36" s="2"/>
      <c r="C36" s="2"/>
    </row>
    <row r="38" spans="1:3" ht="15">
      <c r="A38" s="2"/>
      <c r="B38" s="2"/>
      <c r="C38" s="2"/>
    </row>
  </sheetData>
  <sheetProtection/>
  <mergeCells count="3">
    <mergeCell ref="A2:C2"/>
    <mergeCell ref="A3:C3"/>
    <mergeCell ref="A4:C4"/>
  </mergeCells>
  <printOptions/>
  <pageMargins left="0.75" right="0.75" top="1" bottom="1" header="0.5" footer="0.5"/>
  <pageSetup horizontalDpi="300" verticalDpi="300" orientation="portrait" paperSize="9" r:id="rId2"/>
  <headerFooter alignWithMargins="0">
    <oddFooter>&amp;L&amp;"Monotype Corsiva,Regular"by Milan Šulter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D41"/>
  <sheetViews>
    <sheetView zoomScale="150" zoomScaleNormal="150" zoomScalePageLayoutView="0" workbookViewId="0" topLeftCell="A4">
      <selection activeCell="C13" sqref="C13"/>
    </sheetView>
  </sheetViews>
  <sheetFormatPr defaultColWidth="9.00390625" defaultRowHeight="12.75"/>
  <cols>
    <col min="1" max="1" width="13.00390625" style="0" bestFit="1" customWidth="1"/>
    <col min="2" max="2" width="44.75390625" style="0" customWidth="1"/>
    <col min="3" max="3" width="15.875" style="0" bestFit="1" customWidth="1"/>
  </cols>
  <sheetData>
    <row r="1" spans="1:3" ht="15">
      <c r="A1" s="2"/>
      <c r="B1" s="2"/>
      <c r="C1" s="2"/>
    </row>
    <row r="2" spans="1:3" ht="15">
      <c r="A2" s="218" t="s">
        <v>10</v>
      </c>
      <c r="B2" s="219"/>
      <c r="C2" s="220"/>
    </row>
    <row r="3" spans="1:3" ht="15">
      <c r="A3" s="221" t="s">
        <v>11</v>
      </c>
      <c r="B3" s="222"/>
      <c r="C3" s="223"/>
    </row>
    <row r="4" spans="1:3" ht="15">
      <c r="A4" s="224" t="s">
        <v>220</v>
      </c>
      <c r="B4" s="225"/>
      <c r="C4" s="226"/>
    </row>
    <row r="5" spans="1:3" ht="15">
      <c r="A5" s="2"/>
      <c r="B5" s="2"/>
      <c r="C5" s="2"/>
    </row>
    <row r="6" spans="1:4" ht="15">
      <c r="A6" s="2"/>
      <c r="B6" s="2"/>
      <c r="C6" s="2"/>
      <c r="D6" s="6"/>
    </row>
    <row r="7" spans="1:3" ht="15.75" thickBot="1">
      <c r="A7" s="2"/>
      <c r="B7" s="2"/>
      <c r="C7" s="2"/>
    </row>
    <row r="8" spans="1:3" ht="16.5" thickBot="1" thickTop="1">
      <c r="A8" s="204" t="s">
        <v>1</v>
      </c>
      <c r="B8" s="2"/>
      <c r="C8" s="2"/>
    </row>
    <row r="9" spans="1:3" ht="15.75" thickTop="1">
      <c r="A9" s="2"/>
      <c r="B9" s="2"/>
      <c r="C9" s="4" t="s">
        <v>19</v>
      </c>
    </row>
    <row r="10" spans="1:3" ht="15">
      <c r="A10" s="12">
        <v>1</v>
      </c>
      <c r="B10" s="3" t="s">
        <v>227</v>
      </c>
      <c r="C10" s="7">
        <v>1431.52</v>
      </c>
    </row>
    <row r="11" spans="1:3" ht="15">
      <c r="A11" s="12">
        <v>2</v>
      </c>
      <c r="B11" s="3" t="s">
        <v>228</v>
      </c>
      <c r="C11" s="7">
        <v>122.83</v>
      </c>
    </row>
    <row r="12" spans="1:3" ht="15">
      <c r="A12" s="12">
        <v>3</v>
      </c>
      <c r="B12" s="3" t="s">
        <v>73</v>
      </c>
      <c r="C12" s="7">
        <v>0</v>
      </c>
    </row>
    <row r="13" spans="1:3" ht="15.75" thickBot="1">
      <c r="A13" s="12">
        <v>4</v>
      </c>
      <c r="B13" s="3" t="s">
        <v>72</v>
      </c>
      <c r="C13" s="9">
        <v>356642.54</v>
      </c>
    </row>
    <row r="14" spans="1:3" ht="16.5" thickBot="1" thickTop="1">
      <c r="A14" s="2"/>
      <c r="B14" s="17" t="s">
        <v>7</v>
      </c>
      <c r="C14" s="202">
        <f>SUM(C10:C13)</f>
        <v>358196.88999999996</v>
      </c>
    </row>
    <row r="15" spans="1:3" ht="15.75" thickTop="1">
      <c r="A15" s="2"/>
      <c r="B15" s="2"/>
      <c r="C15" s="2"/>
    </row>
    <row r="16" spans="1:3" ht="15">
      <c r="A16" s="2"/>
      <c r="B16" s="2"/>
      <c r="C16" s="2"/>
    </row>
    <row r="17" spans="1:3" ht="15">
      <c r="A17" s="2"/>
      <c r="B17" s="2"/>
      <c r="C17" s="2"/>
    </row>
    <row r="18" spans="1:3" ht="15.75" thickBot="1">
      <c r="A18" s="2"/>
      <c r="B18" s="2"/>
      <c r="C18" s="2"/>
    </row>
    <row r="19" spans="1:3" ht="16.5" thickBot="1" thickTop="1">
      <c r="A19" s="204" t="s">
        <v>4</v>
      </c>
      <c r="B19" s="2"/>
      <c r="C19" s="2"/>
    </row>
    <row r="20" spans="1:3" ht="15.75" thickTop="1">
      <c r="A20" s="2"/>
      <c r="B20" s="2"/>
      <c r="C20" s="4" t="s">
        <v>19</v>
      </c>
    </row>
    <row r="21" spans="1:3" ht="15">
      <c r="A21" s="12">
        <v>1</v>
      </c>
      <c r="B21" s="3" t="s">
        <v>74</v>
      </c>
      <c r="C21" s="7">
        <v>1586.74</v>
      </c>
    </row>
    <row r="22" spans="1:3" ht="15.75" thickBot="1">
      <c r="A22" s="12">
        <v>2</v>
      </c>
      <c r="B22" s="3" t="s">
        <v>75</v>
      </c>
      <c r="C22" s="9">
        <v>309245.22</v>
      </c>
    </row>
    <row r="23" spans="1:3" ht="16.5" thickBot="1" thickTop="1">
      <c r="A23" s="2"/>
      <c r="B23" s="14" t="s">
        <v>7</v>
      </c>
      <c r="C23" s="202">
        <f>SUM(C21:C22)</f>
        <v>310831.95999999996</v>
      </c>
    </row>
    <row r="24" spans="1:3" ht="15.75" thickTop="1">
      <c r="A24" s="2"/>
      <c r="B24" s="2"/>
      <c r="C24" s="2"/>
    </row>
    <row r="25" spans="1:3" ht="15">
      <c r="A25" s="2"/>
      <c r="B25" s="2"/>
      <c r="C25" s="2"/>
    </row>
    <row r="26" spans="1:3" ht="15.75" thickBot="1">
      <c r="A26" s="2"/>
      <c r="B26" s="2"/>
      <c r="C26" s="4" t="s">
        <v>19</v>
      </c>
    </row>
    <row r="27" spans="1:3" ht="16.5" thickBot="1" thickTop="1">
      <c r="A27" s="2"/>
      <c r="B27" s="200" t="s">
        <v>198</v>
      </c>
      <c r="C27" s="201">
        <f>C10+C11</f>
        <v>1554.35</v>
      </c>
    </row>
    <row r="28" spans="1:3" ht="16.5" thickBot="1" thickTop="1">
      <c r="A28" s="2"/>
      <c r="B28" s="200" t="s">
        <v>23</v>
      </c>
      <c r="C28" s="201">
        <f>SUM(C12+C13)</f>
        <v>356642.54</v>
      </c>
    </row>
    <row r="29" spans="1:3" ht="16.5" thickBot="1" thickTop="1">
      <c r="A29" s="2"/>
      <c r="B29" s="200" t="s">
        <v>24</v>
      </c>
      <c r="C29" s="201">
        <f>C23</f>
        <v>310831.95999999996</v>
      </c>
    </row>
    <row r="30" spans="1:3" ht="16.5" thickBot="1" thickTop="1">
      <c r="A30" s="2"/>
      <c r="B30" s="200" t="s">
        <v>229</v>
      </c>
      <c r="C30" s="201">
        <f>C28-C29+C27</f>
        <v>47364.930000000015</v>
      </c>
    </row>
    <row r="31" spans="1:3" ht="15.75" thickTop="1">
      <c r="A31" s="2"/>
      <c r="B31" s="2"/>
      <c r="C31" s="2"/>
    </row>
    <row r="32" spans="1:3" ht="15">
      <c r="A32" s="2"/>
      <c r="B32" s="2"/>
      <c r="C32" s="2"/>
    </row>
    <row r="33" spans="1:3" ht="15">
      <c r="A33" s="2"/>
      <c r="B33" s="2"/>
      <c r="C33" s="2"/>
    </row>
    <row r="34" spans="1:3" ht="15">
      <c r="A34" s="2"/>
      <c r="B34" s="2"/>
      <c r="C34" s="2"/>
    </row>
    <row r="35" spans="1:3" ht="15">
      <c r="A35" s="2"/>
      <c r="B35" s="2"/>
      <c r="C35" s="2"/>
    </row>
    <row r="36" spans="1:3" ht="15">
      <c r="A36" s="2"/>
      <c r="B36" s="2"/>
      <c r="C36" s="2"/>
    </row>
    <row r="37" spans="1:3" ht="15">
      <c r="A37" s="2"/>
      <c r="B37" s="2"/>
      <c r="C37" s="2"/>
    </row>
    <row r="38" spans="1:3" ht="15">
      <c r="A38" s="2"/>
      <c r="B38" s="2"/>
      <c r="C38" s="2"/>
    </row>
    <row r="39" spans="1:3" ht="15">
      <c r="A39" s="2"/>
      <c r="B39" s="2"/>
      <c r="C39" s="2"/>
    </row>
    <row r="40" spans="1:3" ht="15">
      <c r="A40" s="2"/>
      <c r="B40" s="2"/>
      <c r="C40" s="2"/>
    </row>
    <row r="41" spans="1:3" ht="15">
      <c r="A41" s="2"/>
      <c r="B41" s="2"/>
      <c r="C41" s="2"/>
    </row>
  </sheetData>
  <sheetProtection/>
  <mergeCells count="3">
    <mergeCell ref="A2:C2"/>
    <mergeCell ref="A3:C3"/>
    <mergeCell ref="A4:C4"/>
  </mergeCells>
  <printOptions/>
  <pageMargins left="0.75" right="0.75" top="1" bottom="1" header="0.5" footer="0.5"/>
  <pageSetup horizontalDpi="300" verticalDpi="300" orientation="portrait" paperSize="9" r:id="rId2"/>
  <headerFooter alignWithMargins="0">
    <oddFooter>&amp;L&amp;"Monotype Corsiva,Regular"by Milan Šulter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2:H125"/>
  <sheetViews>
    <sheetView zoomScale="150" zoomScaleNormal="150" zoomScalePageLayoutView="0" workbookViewId="0" topLeftCell="B37">
      <selection activeCell="C48" sqref="C48:H48"/>
    </sheetView>
  </sheetViews>
  <sheetFormatPr defaultColWidth="9.00390625" defaultRowHeight="12.75"/>
  <cols>
    <col min="1" max="1" width="1.75390625" style="0" hidden="1" customWidth="1"/>
    <col min="2" max="2" width="6.25390625" style="0" customWidth="1"/>
    <col min="3" max="3" width="6.875" style="0" customWidth="1"/>
    <col min="4" max="4" width="33.875" style="0" customWidth="1"/>
    <col min="5" max="5" width="9.50390625" style="0" bestFit="1" customWidth="1"/>
    <col min="8" max="8" width="13.75390625" style="0" customWidth="1"/>
  </cols>
  <sheetData>
    <row r="2" spans="4:8" ht="15">
      <c r="D2" s="227" t="s">
        <v>29</v>
      </c>
      <c r="E2" s="227"/>
      <c r="F2" s="227"/>
      <c r="G2" s="227"/>
      <c r="H2" s="227"/>
    </row>
    <row r="3" spans="4:8" ht="15">
      <c r="D3" s="227" t="s">
        <v>30</v>
      </c>
      <c r="E3" s="227"/>
      <c r="F3" s="227"/>
      <c r="G3" s="227"/>
      <c r="H3" s="227"/>
    </row>
    <row r="4" spans="4:8" ht="12.75">
      <c r="D4" s="231" t="s">
        <v>284</v>
      </c>
      <c r="E4" s="231"/>
      <c r="F4" s="231"/>
      <c r="G4" s="231"/>
      <c r="H4" s="231"/>
    </row>
    <row r="5" spans="4:8" ht="12">
      <c r="D5" s="231" t="s">
        <v>82</v>
      </c>
      <c r="E5" s="231"/>
      <c r="F5" s="231"/>
      <c r="G5" s="231"/>
      <c r="H5" s="231"/>
    </row>
    <row r="6" spans="4:8" ht="12">
      <c r="D6" s="232" t="s">
        <v>83</v>
      </c>
      <c r="E6" s="231"/>
      <c r="F6" s="231"/>
      <c r="G6" s="231"/>
      <c r="H6" s="231"/>
    </row>
    <row r="8" ht="12" customHeight="1"/>
    <row r="9" spans="2:8" ht="17.25" customHeight="1">
      <c r="B9" s="229" t="s">
        <v>66</v>
      </c>
      <c r="C9" s="229"/>
      <c r="D9" s="229"/>
      <c r="E9" s="229"/>
      <c r="F9" s="229"/>
      <c r="G9" s="229"/>
      <c r="H9" s="229"/>
    </row>
    <row r="10" ht="11.25" customHeight="1">
      <c r="F10" s="18"/>
    </row>
    <row r="11" spans="2:8" ht="15.75" customHeight="1">
      <c r="B11" s="230" t="s">
        <v>238</v>
      </c>
      <c r="C11" s="230"/>
      <c r="D11" s="230"/>
      <c r="E11" s="230"/>
      <c r="F11" s="230"/>
      <c r="G11" s="230"/>
      <c r="H11" s="230"/>
    </row>
    <row r="13" ht="12.75">
      <c r="B13" s="19" t="s">
        <v>31</v>
      </c>
    </row>
    <row r="14" ht="12">
      <c r="C14" t="s">
        <v>239</v>
      </c>
    </row>
    <row r="16" spans="3:6" ht="12">
      <c r="C16" s="26" t="s">
        <v>32</v>
      </c>
      <c r="D16" s="26" t="s">
        <v>33</v>
      </c>
      <c r="E16" s="26" t="s">
        <v>34</v>
      </c>
      <c r="F16" s="26" t="s">
        <v>35</v>
      </c>
    </row>
    <row r="17" spans="3:6" ht="12">
      <c r="C17" s="20" t="s">
        <v>36</v>
      </c>
      <c r="D17" s="21" t="s">
        <v>67</v>
      </c>
      <c r="E17" s="22">
        <v>270156</v>
      </c>
      <c r="F17" s="23">
        <f aca="true" t="shared" si="0" ref="F17:F27">E17/$E$28*100</f>
        <v>59.07886386268694</v>
      </c>
    </row>
    <row r="18" spans="3:6" ht="12">
      <c r="C18" s="20" t="s">
        <v>37</v>
      </c>
      <c r="D18" s="21" t="s">
        <v>69</v>
      </c>
      <c r="E18" s="22">
        <v>897</v>
      </c>
      <c r="F18" s="23">
        <f t="shared" si="0"/>
        <v>0.19615977762785275</v>
      </c>
    </row>
    <row r="19" spans="3:6" ht="12">
      <c r="C19" s="20" t="s">
        <v>38</v>
      </c>
      <c r="D19" s="21" t="s">
        <v>77</v>
      </c>
      <c r="E19" s="22">
        <v>25577</v>
      </c>
      <c r="F19" s="23">
        <f t="shared" si="0"/>
        <v>5.593287215593745</v>
      </c>
    </row>
    <row r="20" spans="3:6" ht="12">
      <c r="C20" s="20" t="s">
        <v>39</v>
      </c>
      <c r="D20" s="21" t="s">
        <v>68</v>
      </c>
      <c r="E20" s="22">
        <v>0.29</v>
      </c>
      <c r="F20" s="23">
        <f t="shared" si="0"/>
        <v>6.341843423865919E-05</v>
      </c>
    </row>
    <row r="21" spans="3:6" ht="12">
      <c r="C21" s="20" t="s">
        <v>40</v>
      </c>
      <c r="D21" s="21" t="s">
        <v>164</v>
      </c>
      <c r="E21" s="22">
        <v>0</v>
      </c>
      <c r="F21" s="23">
        <f t="shared" si="0"/>
        <v>0</v>
      </c>
    </row>
    <row r="22" spans="3:6" ht="12">
      <c r="C22" s="20" t="s">
        <v>41</v>
      </c>
      <c r="D22" s="21" t="s">
        <v>251</v>
      </c>
      <c r="E22" s="22">
        <v>3333</v>
      </c>
      <c r="F22" s="23">
        <f t="shared" si="0"/>
        <v>0.7288746252325898</v>
      </c>
    </row>
    <row r="23" spans="3:6" ht="12">
      <c r="C23" s="20" t="s">
        <v>42</v>
      </c>
      <c r="D23" s="21" t="s">
        <v>188</v>
      </c>
      <c r="E23" s="22">
        <v>47265</v>
      </c>
      <c r="F23" s="23">
        <f t="shared" si="0"/>
        <v>10.336111359621471</v>
      </c>
    </row>
    <row r="24" spans="3:6" ht="12">
      <c r="C24" s="20" t="s">
        <v>78</v>
      </c>
      <c r="D24" s="21" t="s">
        <v>189</v>
      </c>
      <c r="E24" s="22">
        <v>99599</v>
      </c>
      <c r="F24" s="23">
        <f t="shared" si="0"/>
        <v>21.780733212883504</v>
      </c>
    </row>
    <row r="25" spans="3:6" ht="12">
      <c r="C25" s="20" t="s">
        <v>165</v>
      </c>
      <c r="D25" s="21" t="s">
        <v>253</v>
      </c>
      <c r="E25" s="22">
        <v>200</v>
      </c>
      <c r="F25" s="23">
        <f t="shared" si="0"/>
        <v>0.0437368511990753</v>
      </c>
    </row>
    <row r="26" spans="3:6" ht="12">
      <c r="C26" s="20" t="s">
        <v>249</v>
      </c>
      <c r="D26" s="21" t="s">
        <v>252</v>
      </c>
      <c r="E26" s="22">
        <v>4753</v>
      </c>
      <c r="F26" s="23">
        <f t="shared" si="0"/>
        <v>1.0394062687460246</v>
      </c>
    </row>
    <row r="27" spans="3:6" ht="12">
      <c r="C27" s="20" t="s">
        <v>250</v>
      </c>
      <c r="D27" s="21" t="s">
        <v>190</v>
      </c>
      <c r="E27" s="22">
        <v>5500</v>
      </c>
      <c r="F27" s="23">
        <f t="shared" si="0"/>
        <v>1.2027634079745708</v>
      </c>
    </row>
    <row r="28" spans="3:6" ht="12">
      <c r="C28" s="26"/>
      <c r="D28" s="27" t="s">
        <v>43</v>
      </c>
      <c r="E28" s="28">
        <f>SUM(E17:E27)</f>
        <v>457280.29</v>
      </c>
      <c r="F28" s="29">
        <f>SUM(F17:F27)</f>
        <v>100</v>
      </c>
    </row>
    <row r="29" spans="3:6" ht="12">
      <c r="C29" s="1"/>
      <c r="D29" s="1"/>
      <c r="E29" s="1"/>
      <c r="F29" s="1"/>
    </row>
    <row r="30" ht="12">
      <c r="C30" s="24" t="s">
        <v>79</v>
      </c>
    </row>
    <row r="31" spans="3:8" ht="12">
      <c r="C31" s="228" t="s">
        <v>254</v>
      </c>
      <c r="D31" s="228"/>
      <c r="E31" s="228"/>
      <c r="F31" s="228"/>
      <c r="G31" s="228"/>
      <c r="H31" s="228"/>
    </row>
    <row r="32" spans="3:8" ht="12">
      <c r="C32" s="228" t="s">
        <v>255</v>
      </c>
      <c r="D32" s="228"/>
      <c r="E32" s="228"/>
      <c r="F32" s="228"/>
      <c r="G32" s="228"/>
      <c r="H32" s="228"/>
    </row>
    <row r="34" ht="12.75">
      <c r="B34" s="19" t="s">
        <v>195</v>
      </c>
    </row>
    <row r="35" ht="12">
      <c r="C35" t="s">
        <v>240</v>
      </c>
    </row>
    <row r="37" spans="3:6" ht="12">
      <c r="C37" s="26" t="s">
        <v>32</v>
      </c>
      <c r="D37" s="26" t="s">
        <v>33</v>
      </c>
      <c r="E37" s="26" t="s">
        <v>34</v>
      </c>
      <c r="F37" s="26" t="s">
        <v>35</v>
      </c>
    </row>
    <row r="38" spans="3:6" ht="12">
      <c r="C38" s="20" t="s">
        <v>36</v>
      </c>
      <c r="D38" s="21" t="s">
        <v>44</v>
      </c>
      <c r="E38" s="22">
        <v>186961</v>
      </c>
      <c r="F38" s="22">
        <f>E38/$E$42*100</f>
        <v>46.939743911624404</v>
      </c>
    </row>
    <row r="39" spans="3:6" ht="12">
      <c r="C39" s="20" t="s">
        <v>37</v>
      </c>
      <c r="D39" s="21" t="s">
        <v>45</v>
      </c>
      <c r="E39" s="22">
        <v>204967</v>
      </c>
      <c r="F39" s="22">
        <f>E39/$E$42*100</f>
        <v>51.46045694200352</v>
      </c>
    </row>
    <row r="40" spans="3:6" ht="12">
      <c r="C40" s="20" t="s">
        <v>38</v>
      </c>
      <c r="D40" s="21" t="s">
        <v>46</v>
      </c>
      <c r="E40" s="22">
        <v>5872</v>
      </c>
      <c r="F40" s="22">
        <f>E40/$E$42*100</f>
        <v>1.4742656289229223</v>
      </c>
    </row>
    <row r="41" spans="3:6" ht="12">
      <c r="C41" s="20" t="s">
        <v>39</v>
      </c>
      <c r="D41" s="21" t="s">
        <v>85</v>
      </c>
      <c r="E41" s="22">
        <v>500</v>
      </c>
      <c r="F41" s="22"/>
    </row>
    <row r="42" spans="3:6" ht="12">
      <c r="C42" s="27"/>
      <c r="D42" s="27" t="s">
        <v>47</v>
      </c>
      <c r="E42" s="28">
        <f>SUM(E38:E41)</f>
        <v>398300</v>
      </c>
      <c r="F42" s="28">
        <f>SUM(F38:F41)</f>
        <v>99.87446648255084</v>
      </c>
    </row>
    <row r="44" spans="3:8" ht="12">
      <c r="C44" s="233" t="s">
        <v>70</v>
      </c>
      <c r="D44" s="233"/>
      <c r="E44" s="233"/>
      <c r="F44" s="233"/>
      <c r="G44" s="233"/>
      <c r="H44" s="233"/>
    </row>
    <row r="45" spans="3:8" ht="12">
      <c r="C45" s="228"/>
      <c r="D45" s="228"/>
      <c r="E45" s="228"/>
      <c r="F45" s="228"/>
      <c r="G45" s="228"/>
      <c r="H45" s="228"/>
    </row>
    <row r="46" spans="3:8" ht="12">
      <c r="C46" s="228" t="s">
        <v>86</v>
      </c>
      <c r="D46" s="228"/>
      <c r="E46" s="228"/>
      <c r="F46" s="228"/>
      <c r="G46" s="228"/>
      <c r="H46" s="228"/>
    </row>
    <row r="47" spans="3:8" ht="12">
      <c r="C47" s="25" t="s">
        <v>256</v>
      </c>
      <c r="D47" s="25"/>
      <c r="E47" s="25"/>
      <c r="F47" s="25"/>
      <c r="G47" s="25"/>
      <c r="H47" s="25"/>
    </row>
    <row r="48" spans="3:8" ht="12">
      <c r="C48" s="228" t="s">
        <v>288</v>
      </c>
      <c r="D48" s="228"/>
      <c r="E48" s="228"/>
      <c r="F48" s="228"/>
      <c r="G48" s="228"/>
      <c r="H48" s="228"/>
    </row>
    <row r="49" spans="3:8" ht="12">
      <c r="C49" s="228" t="s">
        <v>257</v>
      </c>
      <c r="D49" s="228"/>
      <c r="E49" s="228"/>
      <c r="F49" s="228"/>
      <c r="G49" s="228"/>
      <c r="H49" s="228"/>
    </row>
    <row r="50" spans="3:8" ht="12">
      <c r="C50" s="228" t="s">
        <v>258</v>
      </c>
      <c r="D50" s="228"/>
      <c r="E50" s="228"/>
      <c r="F50" s="228"/>
      <c r="G50" s="228"/>
      <c r="H50" s="228"/>
    </row>
    <row r="51" spans="3:8" ht="12">
      <c r="C51" s="228" t="s">
        <v>259</v>
      </c>
      <c r="D51" s="228"/>
      <c r="E51" s="228"/>
      <c r="F51" s="228"/>
      <c r="G51" s="228"/>
      <c r="H51" s="228"/>
    </row>
    <row r="52" spans="3:8" ht="12">
      <c r="C52" s="228" t="s">
        <v>260</v>
      </c>
      <c r="D52" s="228"/>
      <c r="E52" s="228"/>
      <c r="F52" s="228"/>
      <c r="G52" s="228"/>
      <c r="H52" s="228"/>
    </row>
    <row r="53" spans="3:8" ht="12">
      <c r="C53" t="s">
        <v>167</v>
      </c>
      <c r="D53" s="25"/>
      <c r="E53" s="25"/>
      <c r="F53" s="25"/>
      <c r="G53" s="25"/>
      <c r="H53" s="25"/>
    </row>
    <row r="54" ht="12">
      <c r="C54" t="s">
        <v>166</v>
      </c>
    </row>
    <row r="56" ht="12.75">
      <c r="B56" s="19" t="s">
        <v>196</v>
      </c>
    </row>
    <row r="57" ht="12.75">
      <c r="B57" s="19"/>
    </row>
    <row r="58" spans="2:7" ht="12.75">
      <c r="B58" s="19"/>
      <c r="C58" s="30" t="s">
        <v>32</v>
      </c>
      <c r="D58" s="30" t="s">
        <v>33</v>
      </c>
      <c r="E58" s="30" t="s">
        <v>48</v>
      </c>
      <c r="F58" s="30" t="s">
        <v>49</v>
      </c>
      <c r="G58" s="26" t="s">
        <v>50</v>
      </c>
    </row>
    <row r="59" spans="2:7" ht="12.75">
      <c r="B59" s="19"/>
      <c r="C59" s="118" t="s">
        <v>36</v>
      </c>
      <c r="D59" s="119" t="s">
        <v>169</v>
      </c>
      <c r="E59" s="120">
        <v>14026</v>
      </c>
      <c r="F59" s="118">
        <v>0</v>
      </c>
      <c r="G59" s="122">
        <v>0</v>
      </c>
    </row>
    <row r="60" spans="2:7" ht="12.75">
      <c r="B60" s="19"/>
      <c r="C60" s="118" t="s">
        <v>37</v>
      </c>
      <c r="D60" s="119" t="s">
        <v>170</v>
      </c>
      <c r="E60" s="120">
        <v>3439190</v>
      </c>
      <c r="F60" s="118">
        <v>5</v>
      </c>
      <c r="G60" s="121">
        <v>164840</v>
      </c>
    </row>
    <row r="61" spans="3:7" ht="12">
      <c r="C61" s="20" t="s">
        <v>36</v>
      </c>
      <c r="D61" s="21" t="s">
        <v>51</v>
      </c>
      <c r="E61" s="22">
        <v>496250</v>
      </c>
      <c r="F61" s="20">
        <v>20</v>
      </c>
      <c r="G61" s="22">
        <v>40127</v>
      </c>
    </row>
    <row r="62" spans="3:7" ht="12">
      <c r="C62" s="20" t="s">
        <v>37</v>
      </c>
      <c r="D62" s="21" t="s">
        <v>76</v>
      </c>
      <c r="E62" s="22">
        <v>1000691</v>
      </c>
      <c r="F62" s="20">
        <v>20</v>
      </c>
      <c r="G62" s="22">
        <v>0</v>
      </c>
    </row>
    <row r="63" spans="3:7" ht="12">
      <c r="C63" s="27"/>
      <c r="D63" s="27" t="s">
        <v>52</v>
      </c>
      <c r="E63" s="28">
        <f>SUM(E59:E62)</f>
        <v>4950157</v>
      </c>
      <c r="F63" s="26"/>
      <c r="G63" s="28">
        <f>SUM(G59:G62)</f>
        <v>204967</v>
      </c>
    </row>
    <row r="65" ht="12">
      <c r="C65" t="s">
        <v>64</v>
      </c>
    </row>
    <row r="66" spans="3:8" ht="12">
      <c r="C66" s="228" t="s">
        <v>87</v>
      </c>
      <c r="D66" s="228"/>
      <c r="E66" s="228"/>
      <c r="F66" s="228"/>
      <c r="G66" s="228"/>
      <c r="H66" s="228"/>
    </row>
    <row r="67" spans="3:8" ht="12">
      <c r="C67" s="228" t="s">
        <v>171</v>
      </c>
      <c r="D67" s="228"/>
      <c r="E67" s="228"/>
      <c r="F67" s="228"/>
      <c r="G67" s="228"/>
      <c r="H67" s="228"/>
    </row>
    <row r="68" spans="3:8" ht="12">
      <c r="C68" s="25" t="s">
        <v>172</v>
      </c>
      <c r="D68" s="25"/>
      <c r="E68" s="25"/>
      <c r="F68" s="25"/>
      <c r="G68" s="25"/>
      <c r="H68" s="25"/>
    </row>
    <row r="70" spans="3:7" ht="12">
      <c r="C70" s="30" t="s">
        <v>32</v>
      </c>
      <c r="D70" s="30" t="s">
        <v>33</v>
      </c>
      <c r="E70" s="30" t="s">
        <v>48</v>
      </c>
      <c r="F70" s="30" t="s">
        <v>49</v>
      </c>
      <c r="G70" s="26" t="s">
        <v>50</v>
      </c>
    </row>
    <row r="71" spans="3:7" ht="12">
      <c r="C71" s="20" t="s">
        <v>36</v>
      </c>
      <c r="D71" s="21" t="s">
        <v>51</v>
      </c>
      <c r="E71" s="22">
        <v>42637</v>
      </c>
      <c r="F71" s="20">
        <v>20</v>
      </c>
      <c r="G71" s="22">
        <v>0</v>
      </c>
    </row>
    <row r="72" spans="3:7" ht="12">
      <c r="C72" s="20" t="s">
        <v>37</v>
      </c>
      <c r="D72" s="21" t="s">
        <v>53</v>
      </c>
      <c r="E72" s="22">
        <v>6438</v>
      </c>
      <c r="F72" s="20">
        <v>12.5</v>
      </c>
      <c r="G72" s="22">
        <v>0</v>
      </c>
    </row>
    <row r="73" spans="3:7" ht="12">
      <c r="C73" s="27"/>
      <c r="D73" s="27" t="s">
        <v>54</v>
      </c>
      <c r="E73" s="28">
        <f>SUM(E71:E72)</f>
        <v>49075</v>
      </c>
      <c r="F73" s="26"/>
      <c r="G73" s="28">
        <f>SUM(G71:G72)</f>
        <v>0</v>
      </c>
    </row>
    <row r="75" ht="12">
      <c r="C75" t="s">
        <v>55</v>
      </c>
    </row>
    <row r="76" ht="12">
      <c r="C76" t="s">
        <v>285</v>
      </c>
    </row>
    <row r="77" ht="12">
      <c r="C77" t="s">
        <v>56</v>
      </c>
    </row>
    <row r="78" ht="12">
      <c r="C78" t="s">
        <v>57</v>
      </c>
    </row>
    <row r="80" ht="2.25" customHeight="1"/>
    <row r="81" ht="12.75">
      <c r="B81" s="19" t="s">
        <v>183</v>
      </c>
    </row>
    <row r="82" ht="12">
      <c r="C82" t="s">
        <v>58</v>
      </c>
    </row>
    <row r="84" ht="5.25" customHeight="1"/>
    <row r="85" ht="12.75">
      <c r="B85" s="19" t="s">
        <v>184</v>
      </c>
    </row>
    <row r="86" ht="12.75">
      <c r="B86" s="19"/>
    </row>
    <row r="87" spans="3:6" ht="12">
      <c r="C87" s="26" t="s">
        <v>32</v>
      </c>
      <c r="D87" s="26" t="s">
        <v>33</v>
      </c>
      <c r="E87" s="26" t="s">
        <v>34</v>
      </c>
      <c r="F87" s="26" t="s">
        <v>35</v>
      </c>
    </row>
    <row r="88" spans="3:6" ht="12">
      <c r="C88" s="20" t="s">
        <v>36</v>
      </c>
      <c r="D88" s="21" t="s">
        <v>59</v>
      </c>
      <c r="E88" s="22">
        <v>16810</v>
      </c>
      <c r="F88" s="22">
        <f>E88/$E$91*100</f>
        <v>35.49034096906999</v>
      </c>
    </row>
    <row r="89" spans="3:6" ht="12">
      <c r="C89" s="20" t="s">
        <v>37</v>
      </c>
      <c r="D89" s="21" t="s">
        <v>60</v>
      </c>
      <c r="E89" s="22">
        <v>536</v>
      </c>
      <c r="F89" s="22">
        <f>E89/$E$91*100</f>
        <v>1.1316372849150218</v>
      </c>
    </row>
    <row r="90" spans="3:6" ht="12">
      <c r="C90" s="20" t="s">
        <v>38</v>
      </c>
      <c r="D90" s="21" t="s">
        <v>65</v>
      </c>
      <c r="E90" s="22">
        <v>30019</v>
      </c>
      <c r="F90" s="22">
        <f>E90/$E$91*100</f>
        <v>63.37802174601499</v>
      </c>
    </row>
    <row r="91" spans="3:6" ht="12">
      <c r="C91" s="27"/>
      <c r="D91" s="27" t="s">
        <v>88</v>
      </c>
      <c r="E91" s="28">
        <f>SUM(E88:E90)</f>
        <v>47365</v>
      </c>
      <c r="F91" s="28">
        <f>SUM(F88:F90)</f>
        <v>100</v>
      </c>
    </row>
    <row r="93" ht="12.75">
      <c r="B93" s="19" t="s">
        <v>191</v>
      </c>
    </row>
    <row r="95" ht="12">
      <c r="C95" t="s">
        <v>89</v>
      </c>
    </row>
    <row r="96" ht="12">
      <c r="C96" t="s">
        <v>241</v>
      </c>
    </row>
    <row r="98" ht="12.75">
      <c r="B98" s="19" t="s">
        <v>192</v>
      </c>
    </row>
    <row r="100" ht="12">
      <c r="C100" t="s">
        <v>193</v>
      </c>
    </row>
    <row r="101" ht="12">
      <c r="C101" t="s">
        <v>194</v>
      </c>
    </row>
    <row r="103" ht="12.75">
      <c r="B103" s="31" t="s">
        <v>185</v>
      </c>
    </row>
    <row r="104" ht="12">
      <c r="C104" t="s">
        <v>168</v>
      </c>
    </row>
    <row r="105" ht="12">
      <c r="C105" t="s">
        <v>242</v>
      </c>
    </row>
    <row r="106" ht="12">
      <c r="C106" t="s">
        <v>245</v>
      </c>
    </row>
    <row r="107" ht="12">
      <c r="C107" t="s">
        <v>243</v>
      </c>
    </row>
    <row r="108" ht="12">
      <c r="C108" t="s">
        <v>244</v>
      </c>
    </row>
    <row r="109" ht="12">
      <c r="C109" t="s">
        <v>287</v>
      </c>
    </row>
    <row r="111" ht="12.75">
      <c r="B111" s="19" t="s">
        <v>186</v>
      </c>
    </row>
    <row r="112" ht="12">
      <c r="C112" t="s">
        <v>261</v>
      </c>
    </row>
    <row r="113" ht="12">
      <c r="D113" t="s">
        <v>173</v>
      </c>
    </row>
    <row r="114" ht="12">
      <c r="D114" t="s">
        <v>247</v>
      </c>
    </row>
    <row r="115" ht="12">
      <c r="D115" t="s">
        <v>246</v>
      </c>
    </row>
    <row r="117" ht="12.75">
      <c r="B117" s="19" t="s">
        <v>197</v>
      </c>
    </row>
    <row r="118" ht="12">
      <c r="C118" t="s">
        <v>248</v>
      </c>
    </row>
    <row r="119" ht="12">
      <c r="C119" t="s">
        <v>61</v>
      </c>
    </row>
    <row r="120" ht="12">
      <c r="C120" t="s">
        <v>62</v>
      </c>
    </row>
    <row r="121" ht="12">
      <c r="C121" t="s">
        <v>63</v>
      </c>
    </row>
    <row r="125" ht="22.5">
      <c r="D125" s="32"/>
    </row>
  </sheetData>
  <sheetProtection/>
  <mergeCells count="19">
    <mergeCell ref="C44:H44"/>
    <mergeCell ref="C45:H45"/>
    <mergeCell ref="C51:H51"/>
    <mergeCell ref="C52:H52"/>
    <mergeCell ref="C46:H46"/>
    <mergeCell ref="C66:H66"/>
    <mergeCell ref="C48:H48"/>
    <mergeCell ref="C49:H49"/>
    <mergeCell ref="C50:H50"/>
    <mergeCell ref="D2:H2"/>
    <mergeCell ref="C67:H67"/>
    <mergeCell ref="C31:H31"/>
    <mergeCell ref="C32:H32"/>
    <mergeCell ref="D3:H3"/>
    <mergeCell ref="B9:H9"/>
    <mergeCell ref="B11:H11"/>
    <mergeCell ref="D4:H4"/>
    <mergeCell ref="D5:H5"/>
    <mergeCell ref="D6:H6"/>
  </mergeCells>
  <hyperlinks>
    <hyperlink ref="D6" r:id="rId1" display="www.dvddonjiandrijevci.hr · e-mail:dvd.donji.andrijevci@gmail.com "/>
  </hyperlinks>
  <printOptions/>
  <pageMargins left="0.4" right="0.26" top="0.52" bottom="0.53" header="0.5118110236220472" footer="0.5118110236220472"/>
  <pageSetup horizontalDpi="600" verticalDpi="6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K111"/>
  <sheetViews>
    <sheetView showGridLines="0" showRowColHeaders="0" zoomScalePageLayoutView="0" workbookViewId="0" topLeftCell="A1">
      <selection activeCell="B26" sqref="B26:J26"/>
    </sheetView>
  </sheetViews>
  <sheetFormatPr defaultColWidth="0" defaultRowHeight="12.75"/>
  <cols>
    <col min="1" max="1" width="1.00390625" style="36" customWidth="1"/>
    <col min="2" max="2" width="8.125" style="36" customWidth="1"/>
    <col min="3" max="3" width="10.00390625" style="36" customWidth="1"/>
    <col min="4" max="4" width="11.75390625" style="36" customWidth="1"/>
    <col min="5" max="5" width="6.50390625" style="36" customWidth="1"/>
    <col min="6" max="6" width="10.25390625" style="36" customWidth="1"/>
    <col min="7" max="7" width="15.75390625" style="36" bestFit="1" customWidth="1"/>
    <col min="8" max="8" width="10.25390625" style="36" customWidth="1"/>
    <col min="9" max="9" width="15.00390625" style="36" customWidth="1"/>
    <col min="10" max="10" width="24.00390625" style="36" customWidth="1"/>
    <col min="11" max="11" width="1.00390625" style="36" customWidth="1"/>
    <col min="12" max="16384" width="0" style="36" hidden="1" customWidth="1"/>
  </cols>
  <sheetData>
    <row r="1" spans="2:10" ht="19.5" customHeight="1">
      <c r="B1" s="194"/>
      <c r="C1" s="34"/>
      <c r="D1" s="34"/>
      <c r="E1" s="34"/>
      <c r="F1" s="34"/>
      <c r="G1" s="34"/>
      <c r="H1" s="34"/>
      <c r="I1" s="34"/>
      <c r="J1" s="35" t="s">
        <v>91</v>
      </c>
    </row>
    <row r="2" spans="2:10" ht="19.5" customHeight="1">
      <c r="B2" s="277" t="s">
        <v>92</v>
      </c>
      <c r="C2" s="277"/>
      <c r="D2" s="277"/>
      <c r="E2" s="277"/>
      <c r="F2" s="277"/>
      <c r="G2" s="277"/>
      <c r="H2" s="277"/>
      <c r="I2" s="277"/>
      <c r="J2" s="277"/>
    </row>
    <row r="3" spans="2:10" ht="19.5" customHeight="1">
      <c r="B3" s="278" t="s">
        <v>93</v>
      </c>
      <c r="C3" s="278"/>
      <c r="D3" s="278"/>
      <c r="E3" s="278"/>
      <c r="F3" s="278"/>
      <c r="G3" s="278"/>
      <c r="H3" s="278"/>
      <c r="I3" s="278"/>
      <c r="J3" s="278"/>
    </row>
    <row r="4" spans="2:10" ht="15.75" customHeight="1">
      <c r="B4" s="266" t="s">
        <v>94</v>
      </c>
      <c r="C4" s="266"/>
      <c r="D4" s="266"/>
      <c r="E4" s="234" t="s">
        <v>154</v>
      </c>
      <c r="F4" s="235"/>
      <c r="G4" s="235"/>
      <c r="H4" s="235"/>
      <c r="I4" s="235"/>
      <c r="J4" s="236"/>
    </row>
    <row r="5" spans="2:10" ht="3" customHeight="1">
      <c r="B5" s="185"/>
      <c r="C5" s="185"/>
      <c r="D5" s="34"/>
      <c r="E5" s="34"/>
      <c r="F5" s="34"/>
      <c r="G5" s="34"/>
      <c r="H5" s="34"/>
      <c r="I5" s="184"/>
      <c r="J5" s="183"/>
    </row>
    <row r="6" spans="2:10" ht="15.75" customHeight="1">
      <c r="B6" s="258" t="s">
        <v>95</v>
      </c>
      <c r="C6" s="258"/>
      <c r="D6" s="192">
        <v>35214</v>
      </c>
      <c r="E6" s="191"/>
      <c r="F6" s="187" t="s">
        <v>96</v>
      </c>
      <c r="G6" s="237" t="s">
        <v>30</v>
      </c>
      <c r="H6" s="238"/>
      <c r="I6" s="238"/>
      <c r="J6" s="247"/>
    </row>
    <row r="7" spans="2:10" ht="3" customHeight="1">
      <c r="B7" s="185"/>
      <c r="C7" s="185"/>
      <c r="D7" s="34"/>
      <c r="E7" s="34"/>
      <c r="F7" s="34"/>
      <c r="G7" s="34"/>
      <c r="H7" s="34"/>
      <c r="I7" s="184"/>
      <c r="J7" s="183"/>
    </row>
    <row r="8" spans="2:10" ht="15.75" customHeight="1">
      <c r="B8" s="260" t="s">
        <v>97</v>
      </c>
      <c r="C8" s="260"/>
      <c r="D8" s="237" t="s">
        <v>286</v>
      </c>
      <c r="E8" s="238"/>
      <c r="F8" s="238"/>
      <c r="G8" s="238"/>
      <c r="H8" s="238"/>
      <c r="I8" s="238"/>
      <c r="J8" s="247"/>
    </row>
    <row r="9" spans="2:10" ht="3" customHeight="1">
      <c r="B9" s="185"/>
      <c r="C9" s="185"/>
      <c r="D9" s="34"/>
      <c r="E9" s="34"/>
      <c r="F9" s="34"/>
      <c r="G9" s="34"/>
      <c r="H9" s="34"/>
      <c r="I9" s="184"/>
      <c r="J9" s="183"/>
    </row>
    <row r="10" spans="2:10" ht="15.75" customHeight="1">
      <c r="B10" s="258" t="s">
        <v>98</v>
      </c>
      <c r="C10" s="259"/>
      <c r="D10" s="193">
        <v>40809</v>
      </c>
      <c r="E10" s="261" t="s">
        <v>99</v>
      </c>
      <c r="F10" s="262"/>
      <c r="G10" s="188" t="s">
        <v>155</v>
      </c>
      <c r="H10" s="184"/>
      <c r="I10" s="187" t="s">
        <v>100</v>
      </c>
      <c r="J10" s="188" t="s">
        <v>156</v>
      </c>
    </row>
    <row r="11" spans="2:10" ht="3" customHeight="1">
      <c r="B11" s="185"/>
      <c r="C11" s="185"/>
      <c r="D11" s="34"/>
      <c r="E11" s="34"/>
      <c r="F11" s="34"/>
      <c r="G11" s="34"/>
      <c r="H11" s="34"/>
      <c r="I11" s="184"/>
      <c r="J11" s="183"/>
    </row>
    <row r="12" spans="2:10" ht="15.75" customHeight="1">
      <c r="B12" s="264" t="s">
        <v>101</v>
      </c>
      <c r="C12" s="264"/>
      <c r="D12" s="237" t="s">
        <v>157</v>
      </c>
      <c r="E12" s="238"/>
      <c r="F12" s="238"/>
      <c r="G12" s="236"/>
      <c r="H12" s="189"/>
      <c r="I12" s="184"/>
      <c r="J12" s="184"/>
    </row>
    <row r="13" spans="2:10" ht="6" customHeight="1">
      <c r="B13" s="185"/>
      <c r="C13" s="185"/>
      <c r="D13" s="34"/>
      <c r="E13" s="34"/>
      <c r="F13" s="34"/>
      <c r="G13" s="34"/>
      <c r="H13" s="34"/>
      <c r="I13" s="184"/>
      <c r="J13" s="183"/>
    </row>
    <row r="14" spans="2:10" ht="15.75" customHeight="1">
      <c r="B14" s="266" t="s">
        <v>102</v>
      </c>
      <c r="C14" s="266"/>
      <c r="D14" s="266"/>
      <c r="E14" s="279" t="s">
        <v>179</v>
      </c>
      <c r="F14" s="280"/>
      <c r="G14" s="280"/>
      <c r="H14" s="280"/>
      <c r="I14" s="280"/>
      <c r="J14" s="281"/>
    </row>
    <row r="15" spans="2:10" ht="3" customHeight="1">
      <c r="B15" s="185"/>
      <c r="C15" s="185"/>
      <c r="D15" s="34"/>
      <c r="E15" s="34"/>
      <c r="F15" s="34"/>
      <c r="G15" s="34"/>
      <c r="H15" s="34"/>
      <c r="I15" s="184"/>
      <c r="J15" s="183"/>
    </row>
    <row r="16" spans="2:10" ht="15.75" customHeight="1">
      <c r="B16" s="258" t="s">
        <v>95</v>
      </c>
      <c r="C16" s="258"/>
      <c r="D16" s="192">
        <v>35000</v>
      </c>
      <c r="E16" s="191"/>
      <c r="F16" s="187" t="s">
        <v>96</v>
      </c>
      <c r="G16" s="248" t="s">
        <v>178</v>
      </c>
      <c r="H16" s="249"/>
      <c r="I16" s="249"/>
      <c r="J16" s="250"/>
    </row>
    <row r="17" spans="2:10" ht="3" customHeight="1">
      <c r="B17" s="185"/>
      <c r="C17" s="185"/>
      <c r="D17" s="34"/>
      <c r="E17" s="34"/>
      <c r="F17" s="34"/>
      <c r="G17" s="34"/>
      <c r="H17" s="34"/>
      <c r="I17" s="184"/>
      <c r="J17" s="183"/>
    </row>
    <row r="18" spans="2:10" ht="15.75" customHeight="1">
      <c r="B18" s="258" t="s">
        <v>97</v>
      </c>
      <c r="C18" s="258"/>
      <c r="D18" s="237" t="s">
        <v>177</v>
      </c>
      <c r="E18" s="238"/>
      <c r="F18" s="238"/>
      <c r="G18" s="238"/>
      <c r="H18" s="238"/>
      <c r="I18" s="238"/>
      <c r="J18" s="247"/>
    </row>
    <row r="19" spans="2:10" ht="3" customHeight="1">
      <c r="B19" s="185"/>
      <c r="C19" s="185"/>
      <c r="D19" s="34"/>
      <c r="E19" s="34"/>
      <c r="F19" s="34"/>
      <c r="G19" s="34"/>
      <c r="H19" s="34"/>
      <c r="I19" s="184"/>
      <c r="J19" s="183"/>
    </row>
    <row r="20" spans="2:10" ht="15.75" customHeight="1">
      <c r="B20" s="191"/>
      <c r="C20" s="190"/>
      <c r="D20" s="189"/>
      <c r="E20" s="261" t="s">
        <v>99</v>
      </c>
      <c r="F20" s="262"/>
      <c r="G20" s="188" t="s">
        <v>176</v>
      </c>
      <c r="H20" s="184"/>
      <c r="I20" s="187" t="s">
        <v>100</v>
      </c>
      <c r="J20" s="188" t="s">
        <v>175</v>
      </c>
    </row>
    <row r="21" spans="2:10" ht="3" customHeight="1">
      <c r="B21" s="185"/>
      <c r="C21" s="185"/>
      <c r="D21" s="34"/>
      <c r="E21" s="34"/>
      <c r="F21" s="34"/>
      <c r="G21" s="34"/>
      <c r="H21" s="34"/>
      <c r="I21" s="184"/>
      <c r="J21" s="183"/>
    </row>
    <row r="22" spans="2:10" ht="15.75" customHeight="1">
      <c r="B22" s="258" t="s">
        <v>101</v>
      </c>
      <c r="C22" s="258"/>
      <c r="D22" s="237" t="s">
        <v>174</v>
      </c>
      <c r="E22" s="238"/>
      <c r="F22" s="238"/>
      <c r="G22" s="247"/>
      <c r="H22" s="186"/>
      <c r="I22" s="186"/>
      <c r="J22" s="186"/>
    </row>
    <row r="23" spans="2:10" ht="3" customHeight="1">
      <c r="B23" s="185"/>
      <c r="C23" s="185"/>
      <c r="D23" s="34"/>
      <c r="E23" s="34"/>
      <c r="F23" s="34"/>
      <c r="G23" s="34"/>
      <c r="H23" s="34"/>
      <c r="I23" s="184"/>
      <c r="J23" s="183"/>
    </row>
    <row r="24" spans="2:10" ht="15.75" customHeight="1">
      <c r="B24" s="266" t="s">
        <v>103</v>
      </c>
      <c r="C24" s="266"/>
      <c r="D24" s="266"/>
      <c r="E24" s="273"/>
      <c r="F24" s="274"/>
      <c r="G24" s="237" t="s">
        <v>235</v>
      </c>
      <c r="H24" s="238"/>
      <c r="I24" s="238"/>
      <c r="J24" s="247"/>
    </row>
    <row r="25" spans="2:10" ht="3" customHeight="1">
      <c r="B25" s="185"/>
      <c r="C25" s="185"/>
      <c r="D25" s="34"/>
      <c r="E25" s="34"/>
      <c r="F25" s="34"/>
      <c r="G25" s="34"/>
      <c r="H25" s="34"/>
      <c r="I25" s="184"/>
      <c r="J25" s="183"/>
    </row>
    <row r="26" spans="2:10" ht="15.75" customHeight="1">
      <c r="B26" s="267"/>
      <c r="C26" s="268"/>
      <c r="D26" s="268"/>
      <c r="E26" s="268"/>
      <c r="F26" s="268"/>
      <c r="G26" s="268"/>
      <c r="H26" s="268"/>
      <c r="I26" s="268"/>
      <c r="J26" s="269"/>
    </row>
    <row r="27" spans="2:10" ht="3" customHeight="1">
      <c r="B27" s="185"/>
      <c r="C27" s="185"/>
      <c r="D27" s="34"/>
      <c r="E27" s="34"/>
      <c r="F27" s="34"/>
      <c r="G27" s="34"/>
      <c r="H27" s="34"/>
      <c r="I27" s="184"/>
      <c r="J27" s="183"/>
    </row>
    <row r="28" spans="2:10" ht="15.75" customHeight="1">
      <c r="B28" s="270" t="s">
        <v>104</v>
      </c>
      <c r="C28" s="270"/>
      <c r="D28" s="270"/>
      <c r="E28" s="271"/>
      <c r="F28" s="267" t="s">
        <v>215</v>
      </c>
      <c r="G28" s="268"/>
      <c r="H28" s="268"/>
      <c r="I28" s="268"/>
      <c r="J28" s="269"/>
    </row>
    <row r="29" spans="2:10" ht="19.5" customHeight="1">
      <c r="B29" s="182"/>
      <c r="C29" s="182"/>
      <c r="D29" s="182"/>
      <c r="E29" s="181"/>
      <c r="F29" s="181"/>
      <c r="G29" s="181"/>
      <c r="H29" s="181"/>
      <c r="I29" s="181"/>
      <c r="J29" s="181"/>
    </row>
    <row r="30" spans="2:10" ht="19.5" customHeight="1">
      <c r="B30" s="272" t="s">
        <v>105</v>
      </c>
      <c r="C30" s="272"/>
      <c r="D30" s="272"/>
      <c r="E30" s="272"/>
      <c r="F30" s="272"/>
      <c r="G30" s="272"/>
      <c r="H30" s="272"/>
      <c r="I30" s="272"/>
      <c r="J30" s="272"/>
    </row>
    <row r="31" spans="2:10" ht="19.5" customHeight="1">
      <c r="B31" s="34"/>
      <c r="C31" s="180"/>
      <c r="D31" s="180"/>
      <c r="E31" s="180"/>
      <c r="F31" s="180"/>
      <c r="G31" s="180"/>
      <c r="H31" s="180"/>
      <c r="I31" s="180"/>
      <c r="J31" s="180" t="s">
        <v>106</v>
      </c>
    </row>
    <row r="32" spans="2:10" ht="15" customHeight="1">
      <c r="B32" s="179" t="s">
        <v>107</v>
      </c>
      <c r="C32" s="282" t="s">
        <v>108</v>
      </c>
      <c r="D32" s="282"/>
      <c r="E32" s="282"/>
      <c r="F32" s="282"/>
      <c r="G32" s="282"/>
      <c r="H32" s="282"/>
      <c r="I32" s="282"/>
      <c r="J32" s="178" t="s">
        <v>109</v>
      </c>
    </row>
    <row r="33" spans="2:10" ht="14.25">
      <c r="B33" s="177">
        <v>1</v>
      </c>
      <c r="C33" s="295">
        <v>2</v>
      </c>
      <c r="D33" s="295"/>
      <c r="E33" s="295"/>
      <c r="F33" s="295"/>
      <c r="G33" s="295"/>
      <c r="H33" s="295"/>
      <c r="I33" s="295"/>
      <c r="J33" s="176">
        <v>3</v>
      </c>
    </row>
    <row r="34" spans="2:10" ht="15.75" customHeight="1">
      <c r="B34" s="170" t="s">
        <v>110</v>
      </c>
      <c r="C34" s="293" t="s">
        <v>111</v>
      </c>
      <c r="D34" s="293"/>
      <c r="E34" s="293"/>
      <c r="F34" s="293"/>
      <c r="G34" s="293"/>
      <c r="H34" s="293"/>
      <c r="I34" s="293"/>
      <c r="J34" s="175"/>
    </row>
    <row r="35" spans="2:10" ht="15.75" customHeight="1">
      <c r="B35" s="173" t="s">
        <v>36</v>
      </c>
      <c r="C35" s="294" t="s">
        <v>112</v>
      </c>
      <c r="D35" s="294"/>
      <c r="E35" s="294"/>
      <c r="F35" s="294"/>
      <c r="G35" s="294"/>
      <c r="H35" s="294"/>
      <c r="I35" s="294"/>
      <c r="J35" s="174">
        <v>25000</v>
      </c>
    </row>
    <row r="36" spans="2:10" ht="15.75" customHeight="1">
      <c r="B36" s="173" t="s">
        <v>37</v>
      </c>
      <c r="C36" s="294" t="s">
        <v>113</v>
      </c>
      <c r="D36" s="294"/>
      <c r="E36" s="294"/>
      <c r="F36" s="294"/>
      <c r="G36" s="294"/>
      <c r="H36" s="294"/>
      <c r="I36" s="294"/>
      <c r="J36" s="172">
        <v>25000</v>
      </c>
    </row>
    <row r="37" spans="2:10" ht="15.75" customHeight="1">
      <c r="B37" s="168" t="s">
        <v>38</v>
      </c>
      <c r="C37" s="275" t="s">
        <v>114</v>
      </c>
      <c r="D37" s="275"/>
      <c r="E37" s="275"/>
      <c r="F37" s="275"/>
      <c r="G37" s="275"/>
      <c r="H37" s="275"/>
      <c r="I37" s="275"/>
      <c r="J37" s="171">
        <f>J35-J36</f>
        <v>0</v>
      </c>
    </row>
    <row r="38" spans="2:10" ht="15.75" customHeight="1">
      <c r="B38" s="170" t="s">
        <v>115</v>
      </c>
      <c r="C38" s="287" t="s">
        <v>116</v>
      </c>
      <c r="D38" s="287"/>
      <c r="E38" s="287"/>
      <c r="F38" s="287"/>
      <c r="G38" s="287"/>
      <c r="H38" s="287"/>
      <c r="I38" s="287"/>
      <c r="J38" s="169"/>
    </row>
    <row r="39" spans="2:10" ht="15.75" customHeight="1">
      <c r="B39" s="168" t="s">
        <v>36</v>
      </c>
      <c r="C39" s="263" t="s">
        <v>117</v>
      </c>
      <c r="D39" s="263"/>
      <c r="E39" s="263"/>
      <c r="F39" s="263"/>
      <c r="G39" s="263"/>
      <c r="H39" s="263"/>
      <c r="I39" s="263"/>
      <c r="J39" s="167"/>
    </row>
    <row r="40" spans="2:10" ht="15.75" customHeight="1">
      <c r="B40" s="166" t="s">
        <v>118</v>
      </c>
      <c r="C40" s="276" t="s">
        <v>119</v>
      </c>
      <c r="D40" s="276"/>
      <c r="E40" s="276"/>
      <c r="F40" s="276"/>
      <c r="G40" s="276"/>
      <c r="H40" s="276"/>
      <c r="I40" s="276"/>
      <c r="J40" s="165"/>
    </row>
    <row r="41" spans="2:10" ht="15.75" customHeight="1">
      <c r="B41" s="163" t="s">
        <v>36</v>
      </c>
      <c r="C41" s="246" t="s">
        <v>120</v>
      </c>
      <c r="D41" s="246"/>
      <c r="E41" s="246"/>
      <c r="F41" s="246"/>
      <c r="G41" s="246"/>
      <c r="H41" s="246"/>
      <c r="I41" s="246"/>
      <c r="J41" s="162"/>
    </row>
    <row r="42" spans="2:10" ht="15.75" customHeight="1">
      <c r="B42" s="163" t="s">
        <v>37</v>
      </c>
      <c r="C42" s="246" t="s">
        <v>121</v>
      </c>
      <c r="D42" s="246"/>
      <c r="E42" s="246"/>
      <c r="F42" s="246"/>
      <c r="G42" s="246"/>
      <c r="H42" s="246"/>
      <c r="I42" s="246"/>
      <c r="J42" s="164">
        <f>SUM(J43:J47)</f>
        <v>0</v>
      </c>
    </row>
    <row r="43" spans="2:10" ht="15.75" customHeight="1">
      <c r="B43" s="163" t="s">
        <v>122</v>
      </c>
      <c r="C43" s="246" t="s">
        <v>123</v>
      </c>
      <c r="D43" s="246"/>
      <c r="E43" s="246"/>
      <c r="F43" s="246"/>
      <c r="G43" s="246"/>
      <c r="H43" s="246"/>
      <c r="I43" s="246"/>
      <c r="J43" s="162"/>
    </row>
    <row r="44" spans="2:10" ht="15.75" customHeight="1">
      <c r="B44" s="163" t="s">
        <v>124</v>
      </c>
      <c r="C44" s="246" t="s">
        <v>125</v>
      </c>
      <c r="D44" s="246"/>
      <c r="E44" s="246"/>
      <c r="F44" s="246"/>
      <c r="G44" s="246"/>
      <c r="H44" s="246"/>
      <c r="I44" s="246"/>
      <c r="J44" s="162"/>
    </row>
    <row r="45" spans="2:10" ht="15.75" customHeight="1">
      <c r="B45" s="163" t="s">
        <v>126</v>
      </c>
      <c r="C45" s="246" t="s">
        <v>127</v>
      </c>
      <c r="D45" s="246"/>
      <c r="E45" s="246"/>
      <c r="F45" s="246"/>
      <c r="G45" s="246"/>
      <c r="H45" s="246"/>
      <c r="I45" s="246"/>
      <c r="J45" s="162"/>
    </row>
    <row r="46" spans="2:10" ht="15.75" customHeight="1">
      <c r="B46" s="163" t="s">
        <v>128</v>
      </c>
      <c r="C46" s="246" t="s">
        <v>129</v>
      </c>
      <c r="D46" s="246"/>
      <c r="E46" s="246"/>
      <c r="F46" s="246"/>
      <c r="G46" s="246"/>
      <c r="H46" s="246"/>
      <c r="I46" s="246"/>
      <c r="J46" s="162">
        <v>0</v>
      </c>
    </row>
    <row r="47" spans="2:10" ht="15.75" customHeight="1">
      <c r="B47" s="163" t="s">
        <v>130</v>
      </c>
      <c r="C47" s="246" t="s">
        <v>131</v>
      </c>
      <c r="D47" s="246"/>
      <c r="E47" s="246"/>
      <c r="F47" s="246"/>
      <c r="G47" s="246"/>
      <c r="H47" s="246"/>
      <c r="I47" s="246"/>
      <c r="J47" s="162"/>
    </row>
    <row r="48" spans="2:10" ht="15.75" customHeight="1">
      <c r="B48" s="163" t="s">
        <v>38</v>
      </c>
      <c r="C48" s="246" t="s">
        <v>132</v>
      </c>
      <c r="D48" s="246"/>
      <c r="E48" s="246"/>
      <c r="F48" s="246"/>
      <c r="G48" s="246"/>
      <c r="H48" s="246"/>
      <c r="I48" s="246"/>
      <c r="J48" s="162"/>
    </row>
    <row r="49" spans="2:10" ht="15.75" customHeight="1">
      <c r="B49" s="163" t="s">
        <v>39</v>
      </c>
      <c r="C49" s="246" t="s">
        <v>133</v>
      </c>
      <c r="D49" s="246"/>
      <c r="E49" s="246"/>
      <c r="F49" s="246"/>
      <c r="G49" s="246"/>
      <c r="H49" s="246"/>
      <c r="I49" s="246"/>
      <c r="J49" s="162"/>
    </row>
    <row r="50" spans="2:10" ht="15.75" customHeight="1">
      <c r="B50" s="163" t="s">
        <v>40</v>
      </c>
      <c r="C50" s="246" t="s">
        <v>134</v>
      </c>
      <c r="D50" s="246"/>
      <c r="E50" s="246"/>
      <c r="F50" s="246"/>
      <c r="G50" s="246"/>
      <c r="H50" s="246"/>
      <c r="I50" s="246"/>
      <c r="J50" s="162">
        <v>25000</v>
      </c>
    </row>
    <row r="51" spans="2:10" ht="15.75" customHeight="1">
      <c r="B51" s="163" t="s">
        <v>41</v>
      </c>
      <c r="C51" s="246" t="s">
        <v>135</v>
      </c>
      <c r="D51" s="246"/>
      <c r="E51" s="246"/>
      <c r="F51" s="246"/>
      <c r="G51" s="246"/>
      <c r="H51" s="246"/>
      <c r="I51" s="246"/>
      <c r="J51" s="162"/>
    </row>
    <row r="52" spans="2:10" ht="15.75" customHeight="1">
      <c r="B52" s="161"/>
      <c r="C52" s="284" t="s">
        <v>136</v>
      </c>
      <c r="D52" s="284"/>
      <c r="E52" s="284"/>
      <c r="F52" s="284"/>
      <c r="G52" s="284"/>
      <c r="H52" s="284"/>
      <c r="I52" s="284"/>
      <c r="J52" s="160">
        <f>SUM(J41:J42)+SUM(J48:J51)</f>
        <v>25000</v>
      </c>
    </row>
    <row r="53" spans="2:10" ht="30.75" customHeight="1">
      <c r="B53" s="159" t="s">
        <v>137</v>
      </c>
      <c r="C53" s="291" t="s">
        <v>138</v>
      </c>
      <c r="D53" s="291"/>
      <c r="E53" s="291"/>
      <c r="F53" s="291"/>
      <c r="G53" s="291"/>
      <c r="H53" s="291"/>
      <c r="I53" s="291"/>
      <c r="J53" s="158">
        <f>J36+J39-J52</f>
        <v>0</v>
      </c>
    </row>
    <row r="54" spans="2:10" ht="16.5" customHeight="1">
      <c r="B54" s="157"/>
      <c r="C54" s="156"/>
      <c r="D54" s="156"/>
      <c r="E54" s="156"/>
      <c r="F54" s="156"/>
      <c r="G54" s="156"/>
      <c r="H54" s="156"/>
      <c r="I54" s="156"/>
      <c r="J54" s="155"/>
    </row>
    <row r="55" spans="2:10" ht="15.75" customHeight="1">
      <c r="B55" s="289" t="s">
        <v>153</v>
      </c>
      <c r="C55" s="290"/>
      <c r="D55" s="290"/>
      <c r="E55" s="290"/>
      <c r="F55" s="290"/>
      <c r="G55" s="290"/>
      <c r="H55" s="290"/>
      <c r="I55" s="290"/>
      <c r="J55" s="290"/>
    </row>
    <row r="56" spans="2:10" ht="15.75" customHeight="1">
      <c r="B56" s="154"/>
      <c r="C56" s="153"/>
      <c r="D56" s="153"/>
      <c r="E56" s="153"/>
      <c r="F56" s="153"/>
      <c r="G56" s="153"/>
      <c r="H56" s="153"/>
      <c r="I56" s="153"/>
      <c r="J56" s="153"/>
    </row>
    <row r="57" spans="2:10" ht="15.75" customHeight="1">
      <c r="B57" s="152" t="s">
        <v>107</v>
      </c>
      <c r="C57" s="286" t="s">
        <v>139</v>
      </c>
      <c r="D57" s="286"/>
      <c r="E57" s="286"/>
      <c r="F57" s="286"/>
      <c r="G57" s="286"/>
      <c r="H57" s="286"/>
      <c r="I57" s="286"/>
      <c r="J57" s="151" t="s">
        <v>109</v>
      </c>
    </row>
    <row r="58" spans="2:10" ht="15.75" customHeight="1">
      <c r="B58" s="150" t="s">
        <v>36</v>
      </c>
      <c r="C58" s="285" t="s">
        <v>262</v>
      </c>
      <c r="D58" s="285"/>
      <c r="E58" s="285"/>
      <c r="F58" s="285"/>
      <c r="G58" s="285"/>
      <c r="H58" s="285"/>
      <c r="I58" s="285"/>
      <c r="J58" s="149">
        <v>24559.58</v>
      </c>
    </row>
    <row r="59" spans="2:10" ht="15.75" customHeight="1">
      <c r="B59" s="148" t="s">
        <v>37</v>
      </c>
      <c r="C59" s="288"/>
      <c r="D59" s="288"/>
      <c r="E59" s="288"/>
      <c r="F59" s="288"/>
      <c r="G59" s="288"/>
      <c r="H59" s="288"/>
      <c r="I59" s="288"/>
      <c r="J59" s="147"/>
    </row>
    <row r="60" spans="2:10" ht="15.75" customHeight="1">
      <c r="B60" s="148" t="s">
        <v>38</v>
      </c>
      <c r="C60" s="288"/>
      <c r="D60" s="288"/>
      <c r="E60" s="288"/>
      <c r="F60" s="288"/>
      <c r="G60" s="288"/>
      <c r="H60" s="288"/>
      <c r="I60" s="288"/>
      <c r="J60" s="147"/>
    </row>
    <row r="61" spans="2:10" ht="15.75" customHeight="1">
      <c r="B61" s="146" t="s">
        <v>39</v>
      </c>
      <c r="C61" s="239"/>
      <c r="D61" s="239"/>
      <c r="E61" s="239"/>
      <c r="F61" s="239"/>
      <c r="G61" s="239"/>
      <c r="H61" s="239"/>
      <c r="I61" s="239"/>
      <c r="J61" s="145"/>
    </row>
    <row r="62" spans="2:10" ht="15.75" customHeight="1">
      <c r="B62" s="144"/>
      <c r="C62" s="242" t="s">
        <v>140</v>
      </c>
      <c r="D62" s="243"/>
      <c r="E62" s="243"/>
      <c r="F62" s="243"/>
      <c r="G62" s="243"/>
      <c r="H62" s="243"/>
      <c r="I62" s="244"/>
      <c r="J62" s="143">
        <f>SUM(J58:J61)</f>
        <v>24559.58</v>
      </c>
    </row>
    <row r="63" spans="2:10" s="88" customFormat="1" ht="15">
      <c r="B63" s="245" t="s">
        <v>141</v>
      </c>
      <c r="C63" s="245"/>
      <c r="D63" s="245"/>
      <c r="E63" s="245"/>
      <c r="F63" s="245"/>
      <c r="G63" s="245"/>
      <c r="H63" s="245"/>
      <c r="I63" s="245"/>
      <c r="J63" s="245"/>
    </row>
    <row r="64" spans="2:10" s="88" customFormat="1" ht="135.75" customHeight="1">
      <c r="B64" s="241"/>
      <c r="C64" s="241"/>
      <c r="D64" s="241"/>
      <c r="E64" s="241"/>
      <c r="F64" s="241"/>
      <c r="G64" s="241"/>
      <c r="H64" s="241"/>
      <c r="I64" s="241"/>
      <c r="J64" s="241"/>
    </row>
    <row r="65" spans="2:10" s="88" customFormat="1" ht="141.75" customHeight="1">
      <c r="B65" s="241" t="s">
        <v>216</v>
      </c>
      <c r="C65" s="241"/>
      <c r="D65" s="241"/>
      <c r="E65" s="241"/>
      <c r="F65" s="241"/>
      <c r="G65" s="241"/>
      <c r="H65" s="241"/>
      <c r="I65" s="241"/>
      <c r="J65" s="241"/>
    </row>
    <row r="66" spans="2:10" ht="14.25">
      <c r="B66" s="240" t="s">
        <v>142</v>
      </c>
      <c r="C66" s="240"/>
      <c r="D66" s="240"/>
      <c r="E66" s="240"/>
      <c r="F66" s="240"/>
      <c r="G66" s="240"/>
      <c r="H66" s="240"/>
      <c r="I66" s="240"/>
      <c r="J66" s="240"/>
    </row>
    <row r="67" spans="2:9" s="91" customFormat="1" ht="14.25" customHeight="1">
      <c r="B67" s="255"/>
      <c r="C67" s="255"/>
      <c r="D67" s="255"/>
      <c r="E67" s="251"/>
      <c r="F67" s="251"/>
      <c r="G67" s="251"/>
      <c r="H67" s="137"/>
      <c r="I67" s="137"/>
    </row>
    <row r="68" spans="2:10" s="91" customFormat="1" ht="14.25">
      <c r="B68" s="136"/>
      <c r="C68" s="136"/>
      <c r="D68" s="136"/>
      <c r="E68" s="135"/>
      <c r="F68" s="135"/>
      <c r="G68" s="135"/>
      <c r="I68" s="265" t="s">
        <v>143</v>
      </c>
      <c r="J68" s="265"/>
    </row>
    <row r="69" spans="2:10" ht="14.25">
      <c r="B69" s="127" t="s">
        <v>144</v>
      </c>
      <c r="C69" s="127"/>
      <c r="D69" s="142"/>
      <c r="E69" s="254"/>
      <c r="F69" s="254"/>
      <c r="G69" s="254"/>
      <c r="H69" s="135"/>
      <c r="I69" s="134"/>
      <c r="J69" s="135"/>
    </row>
    <row r="70" spans="2:10" ht="14.25">
      <c r="B70" s="136"/>
      <c r="C70" s="136"/>
      <c r="D70" s="136"/>
      <c r="E70" s="135"/>
      <c r="F70" s="135"/>
      <c r="G70" s="135"/>
      <c r="H70" s="141"/>
      <c r="I70" s="140"/>
      <c r="J70" s="140"/>
    </row>
    <row r="71" spans="2:10" ht="14.25">
      <c r="B71" s="292" t="s">
        <v>145</v>
      </c>
      <c r="C71" s="292"/>
      <c r="D71" s="139"/>
      <c r="E71" s="138"/>
      <c r="F71" s="138"/>
      <c r="G71" s="133"/>
      <c r="H71" s="134"/>
      <c r="I71" s="137"/>
      <c r="J71" s="137"/>
    </row>
    <row r="72" spans="2:10" ht="14.25">
      <c r="B72" s="136"/>
      <c r="C72" s="136"/>
      <c r="D72" s="136"/>
      <c r="E72" s="135"/>
      <c r="F72" s="135"/>
      <c r="G72" s="135"/>
      <c r="H72" s="128" t="s">
        <v>146</v>
      </c>
      <c r="I72" s="135"/>
      <c r="J72" s="135"/>
    </row>
    <row r="73" spans="2:11" ht="14.25">
      <c r="B73" s="124"/>
      <c r="C73" s="124"/>
      <c r="D73" s="124"/>
      <c r="E73" s="133"/>
      <c r="F73" s="133"/>
      <c r="G73" s="133"/>
      <c r="H73" s="134"/>
      <c r="I73" s="103"/>
      <c r="J73" s="103"/>
      <c r="K73" s="131"/>
    </row>
    <row r="74" spans="2:10" ht="14.25">
      <c r="B74" s="105"/>
      <c r="C74" s="105"/>
      <c r="D74" s="105"/>
      <c r="E74" s="106"/>
      <c r="F74" s="106"/>
      <c r="G74" s="106"/>
      <c r="H74" s="134"/>
      <c r="J74" s="103"/>
    </row>
    <row r="75" spans="2:10" ht="14.25">
      <c r="B75" s="125"/>
      <c r="C75" s="125"/>
      <c r="D75" s="125"/>
      <c r="E75" s="133"/>
      <c r="F75" s="133"/>
      <c r="G75" s="133"/>
      <c r="H75" s="103"/>
      <c r="I75" s="103"/>
      <c r="J75" s="103"/>
    </row>
    <row r="76" spans="2:10" ht="14.25">
      <c r="B76" s="103"/>
      <c r="C76" s="103"/>
      <c r="D76" s="103"/>
      <c r="H76" s="103"/>
      <c r="I76" s="103"/>
      <c r="J76" s="103"/>
    </row>
    <row r="77" spans="2:10" ht="14.25">
      <c r="B77" s="128"/>
      <c r="C77" s="127"/>
      <c r="D77" s="127"/>
      <c r="H77" s="127"/>
      <c r="I77" s="127"/>
      <c r="J77" s="127"/>
    </row>
    <row r="78" spans="2:10" ht="14.25">
      <c r="B78" s="123"/>
      <c r="C78" s="127"/>
      <c r="D78" s="127"/>
      <c r="H78" s="127"/>
      <c r="I78" s="127"/>
      <c r="J78" s="127"/>
    </row>
    <row r="79" spans="2:10" ht="14.25">
      <c r="B79" s="126"/>
      <c r="C79" s="125"/>
      <c r="D79" s="125"/>
      <c r="E79" s="125"/>
      <c r="F79" s="125"/>
      <c r="G79" s="125"/>
      <c r="H79" s="125"/>
      <c r="I79" s="125"/>
      <c r="J79" s="125"/>
    </row>
    <row r="80" spans="2:10" ht="14.25">
      <c r="B80" s="124"/>
      <c r="C80" s="124"/>
      <c r="D80" s="125"/>
      <c r="E80" s="125"/>
      <c r="F80" s="125"/>
      <c r="G80" s="125"/>
      <c r="H80" s="125"/>
      <c r="I80" s="125"/>
      <c r="J80" s="125"/>
    </row>
    <row r="81" spans="2:10" ht="14.25">
      <c r="B81" s="132"/>
      <c r="C81" s="132"/>
      <c r="D81" s="132"/>
      <c r="E81" s="132"/>
      <c r="F81" s="132"/>
      <c r="G81" s="132"/>
      <c r="H81" s="132"/>
      <c r="I81" s="132"/>
      <c r="J81" s="132"/>
    </row>
    <row r="82" spans="2:10" ht="15" customHeight="1">
      <c r="B82" s="132"/>
      <c r="C82" s="132"/>
      <c r="D82" s="132"/>
      <c r="E82" s="132"/>
      <c r="F82" s="132"/>
      <c r="G82" s="132"/>
      <c r="H82" s="132"/>
      <c r="I82" s="132"/>
      <c r="J82" s="132"/>
    </row>
    <row r="83" ht="14.25">
      <c r="B83" s="111"/>
    </row>
    <row r="84" spans="2:10" ht="14.25">
      <c r="B84" s="131"/>
      <c r="C84" s="131"/>
      <c r="D84" s="131"/>
      <c r="E84" s="131"/>
      <c r="F84" s="131"/>
      <c r="G84" s="131"/>
      <c r="H84" s="131"/>
      <c r="I84" s="131"/>
      <c r="J84" s="131"/>
    </row>
    <row r="85" spans="2:10" ht="15" customHeight="1">
      <c r="B85" s="130"/>
      <c r="C85" s="130"/>
      <c r="E85" s="130"/>
      <c r="F85" s="130"/>
      <c r="G85" s="130"/>
      <c r="H85" s="130"/>
      <c r="I85" s="130"/>
      <c r="J85" s="130"/>
    </row>
    <row r="86" ht="15" customHeight="1"/>
    <row r="87" spans="2:6" ht="15" customHeight="1">
      <c r="B87" s="128" t="s">
        <v>147</v>
      </c>
      <c r="C87" s="127"/>
      <c r="D87" s="256"/>
      <c r="E87" s="256"/>
      <c r="F87" s="256"/>
    </row>
    <row r="88" spans="2:8" ht="15" customHeight="1">
      <c r="B88" s="123" t="s">
        <v>148</v>
      </c>
      <c r="C88" s="127"/>
      <c r="D88" s="252"/>
      <c r="E88" s="252"/>
      <c r="F88" s="252"/>
      <c r="G88" s="253"/>
      <c r="H88" s="253"/>
    </row>
    <row r="89" spans="2:6" ht="15" customHeight="1">
      <c r="B89" s="126" t="s">
        <v>149</v>
      </c>
      <c r="C89" s="125"/>
      <c r="D89" s="252"/>
      <c r="E89" s="252"/>
      <c r="F89" s="252"/>
    </row>
    <row r="90" spans="2:6" ht="15" customHeight="1">
      <c r="B90" s="257" t="s">
        <v>150</v>
      </c>
      <c r="C90" s="257"/>
      <c r="D90" s="252"/>
      <c r="E90" s="252"/>
      <c r="F90" s="252"/>
    </row>
    <row r="91" ht="15" customHeight="1"/>
    <row r="92" ht="15" customHeight="1">
      <c r="C92" s="129"/>
    </row>
    <row r="93" spans="2:10" ht="15" customHeight="1">
      <c r="B93" s="111" t="s">
        <v>151</v>
      </c>
      <c r="C93" s="283" t="s">
        <v>152</v>
      </c>
      <c r="D93" s="283"/>
      <c r="E93" s="283"/>
      <c r="F93" s="283"/>
      <c r="G93" s="283"/>
      <c r="H93" s="283"/>
      <c r="I93" s="283"/>
      <c r="J93" s="283"/>
    </row>
    <row r="94" ht="15" customHeight="1"/>
    <row r="95" ht="15" customHeight="1"/>
    <row r="104" spans="2:6" ht="14.25">
      <c r="B104" s="128"/>
      <c r="C104" s="127"/>
      <c r="D104" s="114"/>
      <c r="E104" s="114"/>
      <c r="F104" s="114"/>
    </row>
    <row r="105" spans="2:6" ht="14.25">
      <c r="B105" s="123"/>
      <c r="C105" s="127"/>
      <c r="D105" s="114"/>
      <c r="E105" s="114"/>
      <c r="F105" s="114"/>
    </row>
    <row r="106" spans="2:6" ht="14.25">
      <c r="B106" s="126"/>
      <c r="C106" s="125"/>
      <c r="D106" s="114"/>
      <c r="E106" s="114"/>
      <c r="F106" s="114"/>
    </row>
    <row r="107" spans="2:6" ht="14.25">
      <c r="B107" s="124"/>
      <c r="C107" s="124"/>
      <c r="D107" s="114"/>
      <c r="E107" s="114"/>
      <c r="F107" s="114"/>
    </row>
    <row r="110" spans="2:10" ht="14.25">
      <c r="B110" s="111"/>
      <c r="C110" s="283"/>
      <c r="D110" s="283"/>
      <c r="E110" s="283"/>
      <c r="F110" s="283"/>
      <c r="G110" s="283"/>
      <c r="H110" s="283"/>
      <c r="I110" s="283"/>
      <c r="J110" s="283"/>
    </row>
    <row r="111" spans="2:10" ht="14.25">
      <c r="B111" s="115"/>
      <c r="C111" s="116"/>
      <c r="D111" s="116"/>
      <c r="E111" s="116"/>
      <c r="F111" s="116"/>
      <c r="G111" s="116"/>
      <c r="H111" s="116"/>
      <c r="I111" s="116"/>
      <c r="J111" s="116"/>
    </row>
  </sheetData>
  <sheetProtection/>
  <mergeCells count="73">
    <mergeCell ref="C60:I60"/>
    <mergeCell ref="B55:J55"/>
    <mergeCell ref="C53:I53"/>
    <mergeCell ref="C59:I59"/>
    <mergeCell ref="B71:C71"/>
    <mergeCell ref="B26:J26"/>
    <mergeCell ref="C34:I34"/>
    <mergeCell ref="C36:I36"/>
    <mergeCell ref="C35:I35"/>
    <mergeCell ref="C33:I33"/>
    <mergeCell ref="C110:J110"/>
    <mergeCell ref="C45:I45"/>
    <mergeCell ref="C52:I52"/>
    <mergeCell ref="C58:I58"/>
    <mergeCell ref="C57:I57"/>
    <mergeCell ref="C38:I38"/>
    <mergeCell ref="C47:I47"/>
    <mergeCell ref="C44:I44"/>
    <mergeCell ref="C46:I46"/>
    <mergeCell ref="C93:J93"/>
    <mergeCell ref="C37:I37"/>
    <mergeCell ref="C41:I41"/>
    <mergeCell ref="C43:I43"/>
    <mergeCell ref="C42:I42"/>
    <mergeCell ref="C40:I40"/>
    <mergeCell ref="B2:J2"/>
    <mergeCell ref="B3:J3"/>
    <mergeCell ref="B4:D4"/>
    <mergeCell ref="E14:J14"/>
    <mergeCell ref="C32:I32"/>
    <mergeCell ref="B30:J30"/>
    <mergeCell ref="B22:C22"/>
    <mergeCell ref="D22:G22"/>
    <mergeCell ref="B18:C18"/>
    <mergeCell ref="D18:J18"/>
    <mergeCell ref="B24:F24"/>
    <mergeCell ref="G24:J24"/>
    <mergeCell ref="C39:I39"/>
    <mergeCell ref="B12:C12"/>
    <mergeCell ref="C49:I49"/>
    <mergeCell ref="C51:I51"/>
    <mergeCell ref="C50:I50"/>
    <mergeCell ref="I68:J68"/>
    <mergeCell ref="B14:D14"/>
    <mergeCell ref="E20:F20"/>
    <mergeCell ref="F28:J28"/>
    <mergeCell ref="B28:E28"/>
    <mergeCell ref="B10:C10"/>
    <mergeCell ref="B6:C6"/>
    <mergeCell ref="B8:C8"/>
    <mergeCell ref="D8:J8"/>
    <mergeCell ref="B16:C16"/>
    <mergeCell ref="E10:F10"/>
    <mergeCell ref="E67:G67"/>
    <mergeCell ref="D90:F90"/>
    <mergeCell ref="G88:H88"/>
    <mergeCell ref="B64:J64"/>
    <mergeCell ref="E69:G69"/>
    <mergeCell ref="B67:D67"/>
    <mergeCell ref="D87:F87"/>
    <mergeCell ref="D88:F88"/>
    <mergeCell ref="D89:F89"/>
    <mergeCell ref="B90:C90"/>
    <mergeCell ref="E4:J4"/>
    <mergeCell ref="D12:G12"/>
    <mergeCell ref="C61:I61"/>
    <mergeCell ref="B66:J66"/>
    <mergeCell ref="B65:J65"/>
    <mergeCell ref="C62:I62"/>
    <mergeCell ref="B63:J63"/>
    <mergeCell ref="C48:I48"/>
    <mergeCell ref="G6:J6"/>
    <mergeCell ref="G16:J16"/>
  </mergeCells>
  <dataValidations count="1">
    <dataValidation type="textLength" operator="equal" allowBlank="1" showInputMessage="1" showErrorMessage="1" errorTitle="Kriva duljina OIB-a" error="OIB  mora biti duline znakova" sqref="J20 J10">
      <formula1>11</formula1>
    </dataValidation>
  </dataValidations>
  <printOptions/>
  <pageMargins left="0.5905511811023623" right="0.5905511811023623" top="0.3937007874015748" bottom="0.3937007874015748" header="0.31496062992125984" footer="0.31496062992125984"/>
  <pageSetup fitToHeight="0" fitToWidth="1" horizontalDpi="600" verticalDpi="600" orientation="portrait" paperSize="9" scale="82" r:id="rId1"/>
  <rowBreaks count="1" manualBreakCount="1">
    <brk id="6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K111"/>
  <sheetViews>
    <sheetView showGridLines="0" showRowColHeaders="0" zoomScalePageLayoutView="0" workbookViewId="0" topLeftCell="A1">
      <selection activeCell="D8" sqref="D8:J8"/>
    </sheetView>
  </sheetViews>
  <sheetFormatPr defaultColWidth="0" defaultRowHeight="12.75"/>
  <cols>
    <col min="1" max="1" width="1.00390625" style="36" customWidth="1"/>
    <col min="2" max="2" width="8.125" style="36" customWidth="1"/>
    <col min="3" max="3" width="10.00390625" style="36" customWidth="1"/>
    <col min="4" max="4" width="11.75390625" style="36" customWidth="1"/>
    <col min="5" max="5" width="6.50390625" style="36" customWidth="1"/>
    <col min="6" max="6" width="10.25390625" style="36" customWidth="1"/>
    <col min="7" max="7" width="15.75390625" style="36" bestFit="1" customWidth="1"/>
    <col min="8" max="8" width="10.25390625" style="36" customWidth="1"/>
    <col min="9" max="9" width="15.00390625" style="36" customWidth="1"/>
    <col min="10" max="10" width="24.00390625" style="36" customWidth="1"/>
    <col min="11" max="11" width="1.00390625" style="36" customWidth="1"/>
    <col min="12" max="16384" width="0" style="36" hidden="1" customWidth="1"/>
  </cols>
  <sheetData>
    <row r="1" spans="2:10" ht="19.5" customHeight="1">
      <c r="B1" s="33"/>
      <c r="C1" s="34"/>
      <c r="D1" s="34"/>
      <c r="E1" s="34"/>
      <c r="F1" s="34"/>
      <c r="G1" s="34"/>
      <c r="H1" s="34"/>
      <c r="I1" s="34"/>
      <c r="J1" s="35" t="s">
        <v>91</v>
      </c>
    </row>
    <row r="2" spans="2:10" ht="19.5" customHeight="1">
      <c r="B2" s="320" t="s">
        <v>92</v>
      </c>
      <c r="C2" s="320"/>
      <c r="D2" s="320"/>
      <c r="E2" s="320"/>
      <c r="F2" s="320"/>
      <c r="G2" s="320"/>
      <c r="H2" s="320"/>
      <c r="I2" s="320"/>
      <c r="J2" s="320"/>
    </row>
    <row r="3" spans="2:10" ht="19.5" customHeight="1">
      <c r="B3" s="321" t="s">
        <v>93</v>
      </c>
      <c r="C3" s="321"/>
      <c r="D3" s="321"/>
      <c r="E3" s="321"/>
      <c r="F3" s="321"/>
      <c r="G3" s="321"/>
      <c r="H3" s="321"/>
      <c r="I3" s="321"/>
      <c r="J3" s="321"/>
    </row>
    <row r="4" spans="2:10" ht="15.75" customHeight="1">
      <c r="B4" s="322" t="s">
        <v>94</v>
      </c>
      <c r="C4" s="322"/>
      <c r="D4" s="322"/>
      <c r="E4" s="342" t="s">
        <v>154</v>
      </c>
      <c r="F4" s="235"/>
      <c r="G4" s="235"/>
      <c r="H4" s="235"/>
      <c r="I4" s="235"/>
      <c r="J4" s="236"/>
    </row>
    <row r="5" spans="2:10" ht="3" customHeight="1">
      <c r="B5" s="37"/>
      <c r="C5" s="37"/>
      <c r="D5" s="34"/>
      <c r="E5" s="34"/>
      <c r="F5" s="34"/>
      <c r="G5" s="34"/>
      <c r="H5" s="34"/>
      <c r="I5" s="38"/>
      <c r="J5" s="39"/>
    </row>
    <row r="6" spans="2:10" ht="15.75" customHeight="1">
      <c r="B6" s="329" t="s">
        <v>95</v>
      </c>
      <c r="C6" s="329"/>
      <c r="D6" s="41">
        <v>35214</v>
      </c>
      <c r="E6" s="42"/>
      <c r="F6" s="40" t="s">
        <v>96</v>
      </c>
      <c r="G6" s="330" t="s">
        <v>30</v>
      </c>
      <c r="H6" s="331"/>
      <c r="I6" s="331"/>
      <c r="J6" s="332"/>
    </row>
    <row r="7" spans="2:10" ht="3" customHeight="1">
      <c r="B7" s="37"/>
      <c r="C7" s="37"/>
      <c r="D7" s="34"/>
      <c r="E7" s="34"/>
      <c r="F7" s="34"/>
      <c r="G7" s="34"/>
      <c r="H7" s="34"/>
      <c r="I7" s="38"/>
      <c r="J7" s="39"/>
    </row>
    <row r="8" spans="2:10" ht="15.75" customHeight="1">
      <c r="B8" s="338" t="s">
        <v>97</v>
      </c>
      <c r="C8" s="338"/>
      <c r="D8" s="330" t="s">
        <v>286</v>
      </c>
      <c r="E8" s="331"/>
      <c r="F8" s="331"/>
      <c r="G8" s="331"/>
      <c r="H8" s="331"/>
      <c r="I8" s="331"/>
      <c r="J8" s="332"/>
    </row>
    <row r="9" spans="2:10" ht="3" customHeight="1">
      <c r="B9" s="37"/>
      <c r="C9" s="37"/>
      <c r="D9" s="34"/>
      <c r="E9" s="34"/>
      <c r="F9" s="34"/>
      <c r="G9" s="34"/>
      <c r="H9" s="34"/>
      <c r="I9" s="38"/>
      <c r="J9" s="39"/>
    </row>
    <row r="10" spans="2:10" ht="15.75" customHeight="1">
      <c r="B10" s="329" t="s">
        <v>98</v>
      </c>
      <c r="C10" s="259"/>
      <c r="D10" s="43">
        <v>40809</v>
      </c>
      <c r="E10" s="310" t="s">
        <v>99</v>
      </c>
      <c r="F10" s="311"/>
      <c r="G10" s="44" t="s">
        <v>155</v>
      </c>
      <c r="H10" s="38"/>
      <c r="I10" s="40" t="s">
        <v>100</v>
      </c>
      <c r="J10" s="44" t="s">
        <v>156</v>
      </c>
    </row>
    <row r="11" spans="2:10" ht="3" customHeight="1">
      <c r="B11" s="37"/>
      <c r="C11" s="37"/>
      <c r="D11" s="34"/>
      <c r="E11" s="34"/>
      <c r="F11" s="34"/>
      <c r="G11" s="34"/>
      <c r="H11" s="34"/>
      <c r="I11" s="38"/>
      <c r="J11" s="39"/>
    </row>
    <row r="12" spans="2:10" ht="15.75" customHeight="1">
      <c r="B12" s="334" t="s">
        <v>101</v>
      </c>
      <c r="C12" s="334"/>
      <c r="D12" s="330" t="s">
        <v>157</v>
      </c>
      <c r="E12" s="331"/>
      <c r="F12" s="331"/>
      <c r="G12" s="236"/>
      <c r="H12" s="45"/>
      <c r="I12" s="38"/>
      <c r="J12" s="38"/>
    </row>
    <row r="13" spans="2:10" ht="6" customHeight="1">
      <c r="B13" s="37"/>
      <c r="C13" s="37"/>
      <c r="D13" s="34"/>
      <c r="E13" s="34"/>
      <c r="F13" s="34"/>
      <c r="G13" s="34"/>
      <c r="H13" s="34"/>
      <c r="I13" s="38"/>
      <c r="J13" s="39"/>
    </row>
    <row r="14" spans="2:10" ht="15.75" customHeight="1">
      <c r="B14" s="322" t="s">
        <v>102</v>
      </c>
      <c r="C14" s="322"/>
      <c r="D14" s="322"/>
      <c r="E14" s="323" t="s">
        <v>158</v>
      </c>
      <c r="F14" s="324"/>
      <c r="G14" s="324"/>
      <c r="H14" s="324"/>
      <c r="I14" s="324"/>
      <c r="J14" s="325"/>
    </row>
    <row r="15" spans="2:10" ht="3" customHeight="1">
      <c r="B15" s="37"/>
      <c r="C15" s="37"/>
      <c r="D15" s="34"/>
      <c r="E15" s="34"/>
      <c r="F15" s="34"/>
      <c r="G15" s="34"/>
      <c r="H15" s="34"/>
      <c r="I15" s="38"/>
      <c r="J15" s="39"/>
    </row>
    <row r="16" spans="2:10" ht="15.75" customHeight="1">
      <c r="B16" s="329" t="s">
        <v>95</v>
      </c>
      <c r="C16" s="329"/>
      <c r="D16" s="41">
        <v>35214</v>
      </c>
      <c r="E16" s="42"/>
      <c r="F16" s="40" t="s">
        <v>96</v>
      </c>
      <c r="G16" s="335" t="s">
        <v>30</v>
      </c>
      <c r="H16" s="336"/>
      <c r="I16" s="336"/>
      <c r="J16" s="337"/>
    </row>
    <row r="17" spans="2:10" ht="3" customHeight="1">
      <c r="B17" s="37"/>
      <c r="C17" s="37"/>
      <c r="D17" s="34"/>
      <c r="E17" s="34"/>
      <c r="F17" s="34"/>
      <c r="G17" s="34"/>
      <c r="H17" s="34"/>
      <c r="I17" s="38"/>
      <c r="J17" s="39"/>
    </row>
    <row r="18" spans="2:10" ht="15.75" customHeight="1">
      <c r="B18" s="329" t="s">
        <v>97</v>
      </c>
      <c r="C18" s="329"/>
      <c r="D18" s="330" t="s">
        <v>159</v>
      </c>
      <c r="E18" s="331"/>
      <c r="F18" s="331"/>
      <c r="G18" s="331"/>
      <c r="H18" s="331"/>
      <c r="I18" s="331"/>
      <c r="J18" s="332"/>
    </row>
    <row r="19" spans="2:10" ht="3" customHeight="1">
      <c r="B19" s="37"/>
      <c r="C19" s="37"/>
      <c r="D19" s="34"/>
      <c r="E19" s="34"/>
      <c r="F19" s="34"/>
      <c r="G19" s="34"/>
      <c r="H19" s="34"/>
      <c r="I19" s="38"/>
      <c r="J19" s="39"/>
    </row>
    <row r="20" spans="2:10" ht="15.75" customHeight="1">
      <c r="B20" s="42"/>
      <c r="C20" s="46"/>
      <c r="D20" s="45"/>
      <c r="E20" s="310" t="s">
        <v>99</v>
      </c>
      <c r="F20" s="311"/>
      <c r="G20" s="44" t="s">
        <v>162</v>
      </c>
      <c r="H20" s="38"/>
      <c r="I20" s="40" t="s">
        <v>100</v>
      </c>
      <c r="J20" s="44" t="s">
        <v>160</v>
      </c>
    </row>
    <row r="21" spans="2:10" ht="3" customHeight="1">
      <c r="B21" s="37"/>
      <c r="C21" s="37"/>
      <c r="D21" s="34"/>
      <c r="E21" s="34"/>
      <c r="F21" s="34"/>
      <c r="G21" s="34"/>
      <c r="H21" s="34"/>
      <c r="I21" s="38"/>
      <c r="J21" s="39"/>
    </row>
    <row r="22" spans="2:10" ht="15.75" customHeight="1">
      <c r="B22" s="329" t="s">
        <v>101</v>
      </c>
      <c r="C22" s="329"/>
      <c r="D22" s="330" t="s">
        <v>161</v>
      </c>
      <c r="E22" s="331"/>
      <c r="F22" s="331"/>
      <c r="G22" s="332"/>
      <c r="H22" s="47"/>
      <c r="I22" s="47"/>
      <c r="J22" s="47"/>
    </row>
    <row r="23" spans="2:10" ht="3" customHeight="1">
      <c r="B23" s="37"/>
      <c r="C23" s="37"/>
      <c r="D23" s="34"/>
      <c r="E23" s="34"/>
      <c r="F23" s="34"/>
      <c r="G23" s="34"/>
      <c r="H23" s="34"/>
      <c r="I23" s="38"/>
      <c r="J23" s="39"/>
    </row>
    <row r="24" spans="2:10" ht="15.75" customHeight="1">
      <c r="B24" s="322" t="s">
        <v>103</v>
      </c>
      <c r="C24" s="322"/>
      <c r="D24" s="322"/>
      <c r="E24" s="273"/>
      <c r="F24" s="274"/>
      <c r="G24" s="330" t="s">
        <v>180</v>
      </c>
      <c r="H24" s="331"/>
      <c r="I24" s="331"/>
      <c r="J24" s="332"/>
    </row>
    <row r="25" spans="2:10" ht="3" customHeight="1">
      <c r="B25" s="37"/>
      <c r="C25" s="37"/>
      <c r="D25" s="34"/>
      <c r="E25" s="34"/>
      <c r="F25" s="34"/>
      <c r="G25" s="34"/>
      <c r="H25" s="34"/>
      <c r="I25" s="38"/>
      <c r="J25" s="39"/>
    </row>
    <row r="26" spans="2:10" ht="15.75" customHeight="1">
      <c r="B26" s="313"/>
      <c r="C26" s="314"/>
      <c r="D26" s="314"/>
      <c r="E26" s="314"/>
      <c r="F26" s="314"/>
      <c r="G26" s="314"/>
      <c r="H26" s="314"/>
      <c r="I26" s="314"/>
      <c r="J26" s="315"/>
    </row>
    <row r="27" spans="2:10" ht="3" customHeight="1">
      <c r="B27" s="37"/>
      <c r="C27" s="37"/>
      <c r="D27" s="34"/>
      <c r="E27" s="34"/>
      <c r="F27" s="34"/>
      <c r="G27" s="34"/>
      <c r="H27" s="34"/>
      <c r="I27" s="38"/>
      <c r="J27" s="39"/>
    </row>
    <row r="28" spans="2:10" ht="15.75" customHeight="1">
      <c r="B28" s="327" t="s">
        <v>104</v>
      </c>
      <c r="C28" s="327"/>
      <c r="D28" s="327"/>
      <c r="E28" s="271"/>
      <c r="F28" s="313" t="s">
        <v>234</v>
      </c>
      <c r="G28" s="314"/>
      <c r="H28" s="314"/>
      <c r="I28" s="314"/>
      <c r="J28" s="315"/>
    </row>
    <row r="29" spans="2:10" ht="19.5" customHeight="1">
      <c r="B29" s="48"/>
      <c r="C29" s="48"/>
      <c r="D29" s="48"/>
      <c r="E29" s="49"/>
      <c r="F29" s="49"/>
      <c r="G29" s="49"/>
      <c r="H29" s="49"/>
      <c r="I29" s="49"/>
      <c r="J29" s="49"/>
    </row>
    <row r="30" spans="2:10" ht="19.5" customHeight="1">
      <c r="B30" s="328" t="s">
        <v>105</v>
      </c>
      <c r="C30" s="328"/>
      <c r="D30" s="328"/>
      <c r="E30" s="328"/>
      <c r="F30" s="328"/>
      <c r="G30" s="328"/>
      <c r="H30" s="328"/>
      <c r="I30" s="328"/>
      <c r="J30" s="328"/>
    </row>
    <row r="31" spans="2:10" ht="19.5" customHeight="1">
      <c r="B31" s="34"/>
      <c r="C31" s="50"/>
      <c r="D31" s="50"/>
      <c r="E31" s="50"/>
      <c r="F31" s="50"/>
      <c r="G31" s="50"/>
      <c r="H31" s="50"/>
      <c r="I31" s="50"/>
      <c r="J31" s="50" t="s">
        <v>106</v>
      </c>
    </row>
    <row r="32" spans="2:10" ht="15" customHeight="1">
      <c r="B32" s="51" t="s">
        <v>107</v>
      </c>
      <c r="C32" s="326" t="s">
        <v>108</v>
      </c>
      <c r="D32" s="326"/>
      <c r="E32" s="326"/>
      <c r="F32" s="326"/>
      <c r="G32" s="326"/>
      <c r="H32" s="326"/>
      <c r="I32" s="326"/>
      <c r="J32" s="52" t="s">
        <v>109</v>
      </c>
    </row>
    <row r="33" spans="2:10" ht="14.25">
      <c r="B33" s="53">
        <v>1</v>
      </c>
      <c r="C33" s="318">
        <v>2</v>
      </c>
      <c r="D33" s="318"/>
      <c r="E33" s="318"/>
      <c r="F33" s="318"/>
      <c r="G33" s="318"/>
      <c r="H33" s="318"/>
      <c r="I33" s="318"/>
      <c r="J33" s="54">
        <v>3</v>
      </c>
    </row>
    <row r="34" spans="2:10" ht="15.75" customHeight="1">
      <c r="B34" s="55" t="s">
        <v>110</v>
      </c>
      <c r="C34" s="316" t="s">
        <v>111</v>
      </c>
      <c r="D34" s="316"/>
      <c r="E34" s="316"/>
      <c r="F34" s="316"/>
      <c r="G34" s="316"/>
      <c r="H34" s="316"/>
      <c r="I34" s="316"/>
      <c r="J34" s="56"/>
    </row>
    <row r="35" spans="2:10" ht="15.75" customHeight="1">
      <c r="B35" s="57" t="s">
        <v>36</v>
      </c>
      <c r="C35" s="317" t="s">
        <v>112</v>
      </c>
      <c r="D35" s="317"/>
      <c r="E35" s="317"/>
      <c r="F35" s="317"/>
      <c r="G35" s="317"/>
      <c r="H35" s="317"/>
      <c r="I35" s="317"/>
      <c r="J35" s="58">
        <v>270155</v>
      </c>
    </row>
    <row r="36" spans="2:10" ht="15.75" customHeight="1">
      <c r="B36" s="57" t="s">
        <v>37</v>
      </c>
      <c r="C36" s="317" t="s">
        <v>113</v>
      </c>
      <c r="D36" s="317"/>
      <c r="E36" s="317"/>
      <c r="F36" s="317"/>
      <c r="G36" s="317"/>
      <c r="H36" s="317"/>
      <c r="I36" s="317"/>
      <c r="J36" s="59">
        <v>270155</v>
      </c>
    </row>
    <row r="37" spans="2:10" ht="15.75" customHeight="1">
      <c r="B37" s="60" t="s">
        <v>38</v>
      </c>
      <c r="C37" s="319" t="s">
        <v>114</v>
      </c>
      <c r="D37" s="319"/>
      <c r="E37" s="319"/>
      <c r="F37" s="319"/>
      <c r="G37" s="319"/>
      <c r="H37" s="319"/>
      <c r="I37" s="319"/>
      <c r="J37" s="61">
        <f>J35-J36</f>
        <v>0</v>
      </c>
    </row>
    <row r="38" spans="2:10" ht="15.75" customHeight="1">
      <c r="B38" s="55" t="s">
        <v>115</v>
      </c>
      <c r="C38" s="287" t="s">
        <v>116</v>
      </c>
      <c r="D38" s="287"/>
      <c r="E38" s="287"/>
      <c r="F38" s="287"/>
      <c r="G38" s="287"/>
      <c r="H38" s="287"/>
      <c r="I38" s="287"/>
      <c r="J38" s="62"/>
    </row>
    <row r="39" spans="2:10" ht="15.75" customHeight="1">
      <c r="B39" s="60" t="s">
        <v>36</v>
      </c>
      <c r="C39" s="263" t="s">
        <v>117</v>
      </c>
      <c r="D39" s="263"/>
      <c r="E39" s="263"/>
      <c r="F39" s="263"/>
      <c r="G39" s="263"/>
      <c r="H39" s="263"/>
      <c r="I39" s="263"/>
      <c r="J39" s="63">
        <v>1413</v>
      </c>
    </row>
    <row r="40" spans="2:10" ht="15.75" customHeight="1">
      <c r="B40" s="64" t="s">
        <v>118</v>
      </c>
      <c r="C40" s="312" t="s">
        <v>119</v>
      </c>
      <c r="D40" s="312"/>
      <c r="E40" s="312"/>
      <c r="F40" s="312"/>
      <c r="G40" s="312"/>
      <c r="H40" s="312"/>
      <c r="I40" s="312"/>
      <c r="J40" s="65"/>
    </row>
    <row r="41" spans="2:10" ht="15.75" customHeight="1">
      <c r="B41" s="66" t="s">
        <v>36</v>
      </c>
      <c r="C41" s="297" t="s">
        <v>120</v>
      </c>
      <c r="D41" s="297"/>
      <c r="E41" s="297"/>
      <c r="F41" s="297"/>
      <c r="G41" s="297"/>
      <c r="H41" s="297"/>
      <c r="I41" s="297"/>
      <c r="J41" s="67"/>
    </row>
    <row r="42" spans="2:10" ht="15.75" customHeight="1">
      <c r="B42" s="66" t="s">
        <v>37</v>
      </c>
      <c r="C42" s="297" t="s">
        <v>121</v>
      </c>
      <c r="D42" s="297"/>
      <c r="E42" s="297"/>
      <c r="F42" s="297"/>
      <c r="G42" s="297"/>
      <c r="H42" s="297"/>
      <c r="I42" s="297"/>
      <c r="J42" s="68">
        <f>SUM(J43:J47)</f>
        <v>186417</v>
      </c>
    </row>
    <row r="43" spans="2:10" ht="15.75" customHeight="1">
      <c r="B43" s="66" t="s">
        <v>122</v>
      </c>
      <c r="C43" s="297" t="s">
        <v>123</v>
      </c>
      <c r="D43" s="297"/>
      <c r="E43" s="297"/>
      <c r="F43" s="297"/>
      <c r="G43" s="297"/>
      <c r="H43" s="297"/>
      <c r="I43" s="297"/>
      <c r="J43" s="67"/>
    </row>
    <row r="44" spans="2:10" ht="15.75" customHeight="1">
      <c r="B44" s="66" t="s">
        <v>124</v>
      </c>
      <c r="C44" s="297" t="s">
        <v>125</v>
      </c>
      <c r="D44" s="297"/>
      <c r="E44" s="297"/>
      <c r="F44" s="297"/>
      <c r="G44" s="297"/>
      <c r="H44" s="297"/>
      <c r="I44" s="297"/>
      <c r="J44" s="67"/>
    </row>
    <row r="45" spans="2:10" ht="15.75" customHeight="1">
      <c r="B45" s="66" t="s">
        <v>126</v>
      </c>
      <c r="C45" s="297" t="s">
        <v>127</v>
      </c>
      <c r="D45" s="297"/>
      <c r="E45" s="297"/>
      <c r="F45" s="297"/>
      <c r="G45" s="297"/>
      <c r="H45" s="297"/>
      <c r="I45" s="297"/>
      <c r="J45" s="67">
        <v>31456</v>
      </c>
    </row>
    <row r="46" spans="2:10" ht="15.75" customHeight="1">
      <c r="B46" s="66" t="s">
        <v>128</v>
      </c>
      <c r="C46" s="297" t="s">
        <v>129</v>
      </c>
      <c r="D46" s="297"/>
      <c r="E46" s="297"/>
      <c r="F46" s="297"/>
      <c r="G46" s="297"/>
      <c r="H46" s="297"/>
      <c r="I46" s="297"/>
      <c r="J46" s="67">
        <v>116535</v>
      </c>
    </row>
    <row r="47" spans="2:10" ht="15.75" customHeight="1">
      <c r="B47" s="66" t="s">
        <v>130</v>
      </c>
      <c r="C47" s="297" t="s">
        <v>131</v>
      </c>
      <c r="D47" s="297"/>
      <c r="E47" s="297"/>
      <c r="F47" s="297"/>
      <c r="G47" s="297"/>
      <c r="H47" s="297"/>
      <c r="I47" s="297"/>
      <c r="J47" s="67">
        <v>38426</v>
      </c>
    </row>
    <row r="48" spans="2:10" ht="15.75" customHeight="1">
      <c r="B48" s="66" t="s">
        <v>38</v>
      </c>
      <c r="C48" s="297" t="s">
        <v>132</v>
      </c>
      <c r="D48" s="297"/>
      <c r="E48" s="297"/>
      <c r="F48" s="297"/>
      <c r="G48" s="297"/>
      <c r="H48" s="297"/>
      <c r="I48" s="297"/>
      <c r="J48" s="67">
        <v>500</v>
      </c>
    </row>
    <row r="49" spans="2:10" ht="15.75" customHeight="1">
      <c r="B49" s="66" t="s">
        <v>39</v>
      </c>
      <c r="C49" s="297" t="s">
        <v>133</v>
      </c>
      <c r="D49" s="297"/>
      <c r="E49" s="297"/>
      <c r="F49" s="297"/>
      <c r="G49" s="297"/>
      <c r="H49" s="297"/>
      <c r="I49" s="297"/>
      <c r="J49" s="67">
        <v>5872</v>
      </c>
    </row>
    <row r="50" spans="2:10" ht="15.75" customHeight="1">
      <c r="B50" s="66" t="s">
        <v>40</v>
      </c>
      <c r="C50" s="297" t="s">
        <v>134</v>
      </c>
      <c r="D50" s="297"/>
      <c r="E50" s="297"/>
      <c r="F50" s="297"/>
      <c r="G50" s="297"/>
      <c r="H50" s="297"/>
      <c r="I50" s="297"/>
      <c r="J50" s="67">
        <v>7962</v>
      </c>
    </row>
    <row r="51" spans="2:10" ht="15.75" customHeight="1">
      <c r="B51" s="66" t="s">
        <v>41</v>
      </c>
      <c r="C51" s="297" t="s">
        <v>135</v>
      </c>
      <c r="D51" s="297"/>
      <c r="E51" s="297"/>
      <c r="F51" s="297"/>
      <c r="G51" s="297"/>
      <c r="H51" s="297"/>
      <c r="I51" s="297"/>
      <c r="J51" s="67">
        <v>54007</v>
      </c>
    </row>
    <row r="52" spans="2:10" ht="15.75" customHeight="1">
      <c r="B52" s="69"/>
      <c r="C52" s="298" t="s">
        <v>136</v>
      </c>
      <c r="D52" s="298"/>
      <c r="E52" s="298"/>
      <c r="F52" s="298"/>
      <c r="G52" s="298"/>
      <c r="H52" s="298"/>
      <c r="I52" s="298"/>
      <c r="J52" s="70">
        <f>SUM(J41:J42)+SUM(J48:J51)</f>
        <v>254758</v>
      </c>
    </row>
    <row r="53" spans="2:10" ht="30.75" customHeight="1">
      <c r="B53" s="71" t="s">
        <v>137</v>
      </c>
      <c r="C53" s="305" t="s">
        <v>138</v>
      </c>
      <c r="D53" s="305"/>
      <c r="E53" s="305"/>
      <c r="F53" s="305"/>
      <c r="G53" s="305"/>
      <c r="H53" s="305"/>
      <c r="I53" s="305"/>
      <c r="J53" s="72">
        <f>J36+J39-J52</f>
        <v>16810</v>
      </c>
    </row>
    <row r="54" spans="2:10" ht="16.5" customHeight="1">
      <c r="B54" s="73"/>
      <c r="C54" s="74"/>
      <c r="D54" s="74"/>
      <c r="E54" s="74"/>
      <c r="F54" s="74"/>
      <c r="G54" s="74"/>
      <c r="H54" s="74"/>
      <c r="I54" s="74"/>
      <c r="J54" s="75"/>
    </row>
    <row r="55" spans="2:10" ht="15.75" customHeight="1">
      <c r="B55" s="303" t="s">
        <v>153</v>
      </c>
      <c r="C55" s="304"/>
      <c r="D55" s="304"/>
      <c r="E55" s="304"/>
      <c r="F55" s="304"/>
      <c r="G55" s="304"/>
      <c r="H55" s="304"/>
      <c r="I55" s="304"/>
      <c r="J55" s="304"/>
    </row>
    <row r="56" spans="2:10" ht="15.75" customHeight="1">
      <c r="B56" s="76"/>
      <c r="C56" s="77"/>
      <c r="D56" s="77"/>
      <c r="E56" s="77"/>
      <c r="F56" s="77"/>
      <c r="G56" s="77"/>
      <c r="H56" s="77"/>
      <c r="I56" s="77"/>
      <c r="J56" s="77"/>
    </row>
    <row r="57" spans="2:10" ht="15.75" customHeight="1">
      <c r="B57" s="78" t="s">
        <v>107</v>
      </c>
      <c r="C57" s="301" t="s">
        <v>139</v>
      </c>
      <c r="D57" s="301"/>
      <c r="E57" s="301"/>
      <c r="F57" s="301"/>
      <c r="G57" s="301"/>
      <c r="H57" s="301"/>
      <c r="I57" s="301"/>
      <c r="J57" s="79" t="s">
        <v>109</v>
      </c>
    </row>
    <row r="58" spans="2:10" ht="15.75" customHeight="1">
      <c r="B58" s="80" t="s">
        <v>36</v>
      </c>
      <c r="C58" s="299"/>
      <c r="D58" s="300"/>
      <c r="E58" s="300"/>
      <c r="F58" s="300"/>
      <c r="G58" s="300"/>
      <c r="H58" s="300"/>
      <c r="I58" s="300"/>
      <c r="J58" s="81"/>
    </row>
    <row r="59" spans="2:10" ht="15.75" customHeight="1">
      <c r="B59" s="82" t="s">
        <v>37</v>
      </c>
      <c r="C59" s="306"/>
      <c r="D59" s="302"/>
      <c r="E59" s="302"/>
      <c r="F59" s="302"/>
      <c r="G59" s="302"/>
      <c r="H59" s="302"/>
      <c r="I59" s="302"/>
      <c r="J59" s="83"/>
    </row>
    <row r="60" spans="2:10" ht="15.75" customHeight="1">
      <c r="B60" s="82" t="s">
        <v>38</v>
      </c>
      <c r="C60" s="302"/>
      <c r="D60" s="302"/>
      <c r="E60" s="302"/>
      <c r="F60" s="302"/>
      <c r="G60" s="302"/>
      <c r="H60" s="302"/>
      <c r="I60" s="302"/>
      <c r="J60" s="83"/>
    </row>
    <row r="61" spans="2:10" ht="15.75" customHeight="1">
      <c r="B61" s="84" t="s">
        <v>39</v>
      </c>
      <c r="C61" s="343"/>
      <c r="D61" s="343"/>
      <c r="E61" s="343"/>
      <c r="F61" s="343"/>
      <c r="G61" s="343"/>
      <c r="H61" s="343"/>
      <c r="I61" s="343"/>
      <c r="J61" s="85"/>
    </row>
    <row r="62" spans="2:10" ht="15.75" customHeight="1">
      <c r="B62" s="86"/>
      <c r="C62" s="345" t="s">
        <v>140</v>
      </c>
      <c r="D62" s="346"/>
      <c r="E62" s="346"/>
      <c r="F62" s="346"/>
      <c r="G62" s="346"/>
      <c r="H62" s="346"/>
      <c r="I62" s="347"/>
      <c r="J62" s="87">
        <f>SUM(J58:J61)</f>
        <v>0</v>
      </c>
    </row>
    <row r="63" spans="2:10" s="88" customFormat="1" ht="15">
      <c r="B63" s="340" t="s">
        <v>141</v>
      </c>
      <c r="C63" s="340"/>
      <c r="D63" s="340"/>
      <c r="E63" s="340"/>
      <c r="F63" s="340"/>
      <c r="G63" s="340"/>
      <c r="H63" s="340"/>
      <c r="I63" s="340"/>
      <c r="J63" s="340"/>
    </row>
    <row r="64" spans="2:10" s="88" customFormat="1" ht="135.75" customHeight="1">
      <c r="B64" s="339"/>
      <c r="C64" s="339"/>
      <c r="D64" s="339"/>
      <c r="E64" s="339"/>
      <c r="F64" s="339"/>
      <c r="G64" s="339"/>
      <c r="H64" s="339"/>
      <c r="I64" s="339"/>
      <c r="J64" s="339"/>
    </row>
    <row r="65" spans="2:10" s="88" customFormat="1" ht="141.75" customHeight="1">
      <c r="B65" s="339"/>
      <c r="C65" s="339"/>
      <c r="D65" s="339"/>
      <c r="E65" s="339"/>
      <c r="F65" s="339"/>
      <c r="G65" s="339"/>
      <c r="H65" s="339"/>
      <c r="I65" s="339"/>
      <c r="J65" s="339"/>
    </row>
    <row r="66" spans="2:10" ht="14.25">
      <c r="B66" s="344" t="s">
        <v>142</v>
      </c>
      <c r="C66" s="344"/>
      <c r="D66" s="344"/>
      <c r="E66" s="344"/>
      <c r="F66" s="344"/>
      <c r="G66" s="344"/>
      <c r="H66" s="344"/>
      <c r="I66" s="344"/>
      <c r="J66" s="344"/>
    </row>
    <row r="67" spans="2:9" s="91" customFormat="1" ht="14.25" customHeight="1">
      <c r="B67" s="309"/>
      <c r="C67" s="309"/>
      <c r="D67" s="309"/>
      <c r="E67" s="348"/>
      <c r="F67" s="348"/>
      <c r="G67" s="348"/>
      <c r="H67" s="90"/>
      <c r="I67" s="90"/>
    </row>
    <row r="68" spans="2:10" s="91" customFormat="1" ht="14.25">
      <c r="B68" s="92"/>
      <c r="C68" s="92"/>
      <c r="D68" s="92"/>
      <c r="E68" s="93"/>
      <c r="F68" s="93"/>
      <c r="G68" s="93"/>
      <c r="I68" s="341" t="s">
        <v>143</v>
      </c>
      <c r="J68" s="341"/>
    </row>
    <row r="69" spans="2:10" ht="14.25">
      <c r="B69" s="94" t="s">
        <v>144</v>
      </c>
      <c r="C69" s="94"/>
      <c r="D69" s="95"/>
      <c r="E69" s="308"/>
      <c r="F69" s="308"/>
      <c r="G69" s="308"/>
      <c r="H69" s="93"/>
      <c r="I69" s="96"/>
      <c r="J69" s="93"/>
    </row>
    <row r="70" spans="2:10" ht="14.25">
      <c r="B70" s="92"/>
      <c r="C70" s="92"/>
      <c r="D70" s="92"/>
      <c r="E70" s="93"/>
      <c r="F70" s="93"/>
      <c r="G70" s="93"/>
      <c r="H70" s="97"/>
      <c r="I70" s="98"/>
      <c r="J70" s="98"/>
    </row>
    <row r="71" spans="2:10" ht="14.25">
      <c r="B71" s="307" t="s">
        <v>145</v>
      </c>
      <c r="C71" s="307"/>
      <c r="D71" s="99"/>
      <c r="E71" s="100"/>
      <c r="F71" s="100"/>
      <c r="G71" s="101"/>
      <c r="H71" s="96"/>
      <c r="I71" s="90"/>
      <c r="J71" s="90"/>
    </row>
    <row r="72" spans="2:10" ht="14.25">
      <c r="B72" s="92"/>
      <c r="C72" s="92"/>
      <c r="D72" s="92"/>
      <c r="E72" s="93"/>
      <c r="F72" s="93"/>
      <c r="G72" s="93"/>
      <c r="H72" s="89" t="s">
        <v>146</v>
      </c>
      <c r="I72" s="93"/>
      <c r="J72" s="93"/>
    </row>
    <row r="73" spans="2:11" ht="14.25">
      <c r="B73" s="102"/>
      <c r="C73" s="102"/>
      <c r="D73" s="102"/>
      <c r="E73" s="101"/>
      <c r="F73" s="101"/>
      <c r="G73" s="101"/>
      <c r="H73" s="96"/>
      <c r="I73" s="103"/>
      <c r="J73" s="103"/>
      <c r="K73" s="104"/>
    </row>
    <row r="74" spans="2:10" ht="14.25">
      <c r="B74" s="105"/>
      <c r="C74" s="105"/>
      <c r="D74" s="105"/>
      <c r="E74" s="106"/>
      <c r="F74" s="106"/>
      <c r="G74" s="106"/>
      <c r="H74" s="96"/>
      <c r="J74" s="103"/>
    </row>
    <row r="75" spans="2:10" ht="14.25">
      <c r="B75" s="107"/>
      <c r="C75" s="107"/>
      <c r="D75" s="107"/>
      <c r="E75" s="101"/>
      <c r="F75" s="101"/>
      <c r="G75" s="101"/>
      <c r="H75" s="103"/>
      <c r="I75" s="103"/>
      <c r="J75" s="103"/>
    </row>
    <row r="76" spans="2:10" ht="14.25">
      <c r="B76" s="103"/>
      <c r="C76" s="103"/>
      <c r="D76" s="103"/>
      <c r="H76" s="103"/>
      <c r="I76" s="103"/>
      <c r="J76" s="103"/>
    </row>
    <row r="77" spans="2:10" ht="14.25">
      <c r="B77" s="89"/>
      <c r="C77" s="94"/>
      <c r="D77" s="94"/>
      <c r="H77" s="94"/>
      <c r="I77" s="94"/>
      <c r="J77" s="94"/>
    </row>
    <row r="78" spans="2:10" ht="14.25">
      <c r="B78" s="108"/>
      <c r="C78" s="94"/>
      <c r="D78" s="94"/>
      <c r="H78" s="94"/>
      <c r="I78" s="94"/>
      <c r="J78" s="94"/>
    </row>
    <row r="79" spans="2:10" ht="14.25">
      <c r="B79" s="109"/>
      <c r="C79" s="107"/>
      <c r="D79" s="107"/>
      <c r="E79" s="107"/>
      <c r="F79" s="107"/>
      <c r="G79" s="107"/>
      <c r="H79" s="107"/>
      <c r="I79" s="107"/>
      <c r="J79" s="107"/>
    </row>
    <row r="80" spans="2:10" ht="14.25">
      <c r="B80" s="102"/>
      <c r="C80" s="102"/>
      <c r="D80" s="107"/>
      <c r="E80" s="107"/>
      <c r="F80" s="107"/>
      <c r="G80" s="107"/>
      <c r="H80" s="107"/>
      <c r="I80" s="107"/>
      <c r="J80" s="107"/>
    </row>
    <row r="81" spans="2:10" ht="14.25">
      <c r="B81" s="110"/>
      <c r="C81" s="110"/>
      <c r="D81" s="110"/>
      <c r="E81" s="110"/>
      <c r="F81" s="110"/>
      <c r="G81" s="110"/>
      <c r="H81" s="110"/>
      <c r="I81" s="110"/>
      <c r="J81" s="110"/>
    </row>
    <row r="82" spans="2:10" ht="15" customHeight="1">
      <c r="B82" s="110"/>
      <c r="C82" s="110"/>
      <c r="D82" s="110"/>
      <c r="E82" s="110"/>
      <c r="F82" s="110"/>
      <c r="G82" s="110"/>
      <c r="H82" s="110"/>
      <c r="I82" s="110"/>
      <c r="J82" s="110"/>
    </row>
    <row r="83" ht="14.25">
      <c r="B83" s="111"/>
    </row>
    <row r="84" spans="2:10" ht="14.25">
      <c r="B84" s="104"/>
      <c r="C84" s="104"/>
      <c r="D84" s="104"/>
      <c r="E84" s="104"/>
      <c r="F84" s="104"/>
      <c r="G84" s="104"/>
      <c r="H84" s="104"/>
      <c r="I84" s="104"/>
      <c r="J84" s="104"/>
    </row>
    <row r="85" spans="2:10" ht="15" customHeight="1">
      <c r="B85" s="112"/>
      <c r="C85" s="112"/>
      <c r="E85" s="112"/>
      <c r="F85" s="112"/>
      <c r="G85" s="112"/>
      <c r="H85" s="112"/>
      <c r="I85" s="112"/>
      <c r="J85" s="112"/>
    </row>
    <row r="86" ht="15" customHeight="1"/>
    <row r="87" spans="2:6" ht="15" customHeight="1">
      <c r="B87" s="89" t="s">
        <v>147</v>
      </c>
      <c r="C87" s="94"/>
      <c r="D87" s="256"/>
      <c r="E87" s="256"/>
      <c r="F87" s="256"/>
    </row>
    <row r="88" spans="2:8" ht="15" customHeight="1">
      <c r="B88" s="108" t="s">
        <v>148</v>
      </c>
      <c r="C88" s="94"/>
      <c r="D88" s="252"/>
      <c r="E88" s="252"/>
      <c r="F88" s="252"/>
      <c r="G88" s="253"/>
      <c r="H88" s="253"/>
    </row>
    <row r="89" spans="2:6" ht="15" customHeight="1">
      <c r="B89" s="109" t="s">
        <v>149</v>
      </c>
      <c r="C89" s="107"/>
      <c r="D89" s="252"/>
      <c r="E89" s="252"/>
      <c r="F89" s="252"/>
    </row>
    <row r="90" spans="2:6" ht="15" customHeight="1">
      <c r="B90" s="333" t="s">
        <v>150</v>
      </c>
      <c r="C90" s="333"/>
      <c r="D90" s="252"/>
      <c r="E90" s="252"/>
      <c r="F90" s="252"/>
    </row>
    <row r="91" ht="15" customHeight="1"/>
    <row r="92" ht="15" customHeight="1">
      <c r="C92" s="113"/>
    </row>
    <row r="93" spans="2:10" ht="15" customHeight="1">
      <c r="B93" s="111" t="s">
        <v>151</v>
      </c>
      <c r="C93" s="296" t="s">
        <v>152</v>
      </c>
      <c r="D93" s="296"/>
      <c r="E93" s="296"/>
      <c r="F93" s="296"/>
      <c r="G93" s="296"/>
      <c r="H93" s="296"/>
      <c r="I93" s="296"/>
      <c r="J93" s="296"/>
    </row>
    <row r="94" ht="15" customHeight="1"/>
    <row r="95" ht="15" customHeight="1"/>
    <row r="104" spans="2:6" ht="14.25">
      <c r="B104" s="89"/>
      <c r="C104" s="94"/>
      <c r="D104" s="114"/>
      <c r="E104" s="114"/>
      <c r="F104" s="114"/>
    </row>
    <row r="105" spans="2:6" ht="14.25">
      <c r="B105" s="108"/>
      <c r="C105" s="94"/>
      <c r="D105" s="114"/>
      <c r="E105" s="114"/>
      <c r="F105" s="114"/>
    </row>
    <row r="106" spans="2:6" ht="14.25">
      <c r="B106" s="109"/>
      <c r="C106" s="107"/>
      <c r="D106" s="114"/>
      <c r="E106" s="114"/>
      <c r="F106" s="114"/>
    </row>
    <row r="107" spans="2:6" ht="14.25">
      <c r="B107" s="102"/>
      <c r="C107" s="102"/>
      <c r="D107" s="114"/>
      <c r="E107" s="114"/>
      <c r="F107" s="114"/>
    </row>
    <row r="110" spans="2:10" ht="14.25">
      <c r="B110" s="111"/>
      <c r="C110" s="296"/>
      <c r="D110" s="296"/>
      <c r="E110" s="296"/>
      <c r="F110" s="296"/>
      <c r="G110" s="296"/>
      <c r="H110" s="296"/>
      <c r="I110" s="296"/>
      <c r="J110" s="296"/>
    </row>
    <row r="111" spans="2:10" ht="14.25">
      <c r="B111" s="115"/>
      <c r="C111" s="116"/>
      <c r="D111" s="116"/>
      <c r="E111" s="116"/>
      <c r="F111" s="116"/>
      <c r="G111" s="116"/>
      <c r="H111" s="116"/>
      <c r="I111" s="116"/>
      <c r="J111" s="116"/>
    </row>
  </sheetData>
  <sheetProtection sheet="1"/>
  <mergeCells count="73">
    <mergeCell ref="I68:J68"/>
    <mergeCell ref="B24:F24"/>
    <mergeCell ref="G24:J24"/>
    <mergeCell ref="E4:J4"/>
    <mergeCell ref="D12:G12"/>
    <mergeCell ref="C61:I61"/>
    <mergeCell ref="B66:J66"/>
    <mergeCell ref="B65:J65"/>
    <mergeCell ref="C62:I62"/>
    <mergeCell ref="E67:G67"/>
    <mergeCell ref="B64:J64"/>
    <mergeCell ref="B63:J63"/>
    <mergeCell ref="C48:I48"/>
    <mergeCell ref="C49:I49"/>
    <mergeCell ref="C51:I51"/>
    <mergeCell ref="C50:I50"/>
    <mergeCell ref="B18:C18"/>
    <mergeCell ref="D18:J18"/>
    <mergeCell ref="B12:C12"/>
    <mergeCell ref="G6:J6"/>
    <mergeCell ref="G16:J16"/>
    <mergeCell ref="B10:C10"/>
    <mergeCell ref="B6:C6"/>
    <mergeCell ref="B8:C8"/>
    <mergeCell ref="D8:J8"/>
    <mergeCell ref="B16:C16"/>
    <mergeCell ref="B22:C22"/>
    <mergeCell ref="D22:G22"/>
    <mergeCell ref="C93:J93"/>
    <mergeCell ref="D87:F87"/>
    <mergeCell ref="D88:F88"/>
    <mergeCell ref="D89:F89"/>
    <mergeCell ref="B90:C90"/>
    <mergeCell ref="D90:F90"/>
    <mergeCell ref="G88:H88"/>
    <mergeCell ref="C39:I39"/>
    <mergeCell ref="B2:J2"/>
    <mergeCell ref="B3:J3"/>
    <mergeCell ref="B4:D4"/>
    <mergeCell ref="E14:J14"/>
    <mergeCell ref="C32:I32"/>
    <mergeCell ref="B14:D14"/>
    <mergeCell ref="E20:F20"/>
    <mergeCell ref="F28:J28"/>
    <mergeCell ref="B28:E28"/>
    <mergeCell ref="B30:J30"/>
    <mergeCell ref="C38:I38"/>
    <mergeCell ref="C47:I47"/>
    <mergeCell ref="C44:I44"/>
    <mergeCell ref="C46:I46"/>
    <mergeCell ref="C37:I37"/>
    <mergeCell ref="C41:I41"/>
    <mergeCell ref="C43:I43"/>
    <mergeCell ref="E69:G69"/>
    <mergeCell ref="B67:D67"/>
    <mergeCell ref="E10:F10"/>
    <mergeCell ref="C42:I42"/>
    <mergeCell ref="C40:I40"/>
    <mergeCell ref="B26:J26"/>
    <mergeCell ref="C34:I34"/>
    <mergeCell ref="C36:I36"/>
    <mergeCell ref="C35:I35"/>
    <mergeCell ref="C33:I33"/>
    <mergeCell ref="C110:J110"/>
    <mergeCell ref="C45:I45"/>
    <mergeCell ref="C52:I52"/>
    <mergeCell ref="C58:I58"/>
    <mergeCell ref="C57:I57"/>
    <mergeCell ref="C60:I60"/>
    <mergeCell ref="B55:J55"/>
    <mergeCell ref="C53:I53"/>
    <mergeCell ref="C59:I59"/>
    <mergeCell ref="B71:C71"/>
  </mergeCells>
  <dataValidations count="1">
    <dataValidation type="textLength" operator="equal" allowBlank="1" showInputMessage="1" showErrorMessage="1" errorTitle="Kriva duljina OIB-a" error="OIB  mora biti duline znakova" sqref="J20 J10">
      <formula1>11</formula1>
    </dataValidation>
  </dataValidations>
  <printOptions/>
  <pageMargins left="0.5905511811023623" right="0.5905511811023623" top="0.3937007874015748" bottom="0.3937007874015748" header="0.31496062992125984" footer="0.31496062992125984"/>
  <pageSetup fitToHeight="0" fitToWidth="1" horizontalDpi="600" verticalDpi="600" orientation="portrait" paperSize="9" scale="82" r:id="rId1"/>
  <rowBreaks count="1" manualBreakCount="1">
    <brk id="6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K111"/>
  <sheetViews>
    <sheetView showGridLines="0" showRowColHeaders="0" zoomScalePageLayoutView="0" workbookViewId="0" topLeftCell="A1">
      <selection activeCell="D8" sqref="D8:J8"/>
    </sheetView>
  </sheetViews>
  <sheetFormatPr defaultColWidth="0" defaultRowHeight="12.75"/>
  <cols>
    <col min="1" max="1" width="1.00390625" style="36" customWidth="1"/>
    <col min="2" max="2" width="8.125" style="36" customWidth="1"/>
    <col min="3" max="3" width="10.00390625" style="36" customWidth="1"/>
    <col min="4" max="4" width="11.75390625" style="36" customWidth="1"/>
    <col min="5" max="5" width="6.50390625" style="36" customWidth="1"/>
    <col min="6" max="6" width="10.25390625" style="36" customWidth="1"/>
    <col min="7" max="7" width="15.75390625" style="36" bestFit="1" customWidth="1"/>
    <col min="8" max="8" width="10.25390625" style="36" customWidth="1"/>
    <col min="9" max="9" width="15.00390625" style="36" customWidth="1"/>
    <col min="10" max="10" width="24.00390625" style="36" customWidth="1"/>
    <col min="11" max="11" width="1.00390625" style="36" customWidth="1"/>
    <col min="12" max="16384" width="0" style="36" hidden="1" customWidth="1"/>
  </cols>
  <sheetData>
    <row r="1" spans="2:10" ht="19.5" customHeight="1">
      <c r="B1" s="33"/>
      <c r="C1" s="34"/>
      <c r="D1" s="34"/>
      <c r="E1" s="34"/>
      <c r="F1" s="34"/>
      <c r="G1" s="34"/>
      <c r="H1" s="34"/>
      <c r="I1" s="34"/>
      <c r="J1" s="35" t="s">
        <v>91</v>
      </c>
    </row>
    <row r="2" spans="2:10" ht="19.5" customHeight="1">
      <c r="B2" s="320" t="s">
        <v>92</v>
      </c>
      <c r="C2" s="320"/>
      <c r="D2" s="320"/>
      <c r="E2" s="320"/>
      <c r="F2" s="320"/>
      <c r="G2" s="320"/>
      <c r="H2" s="320"/>
      <c r="I2" s="320"/>
      <c r="J2" s="320"/>
    </row>
    <row r="3" spans="2:10" ht="19.5" customHeight="1">
      <c r="B3" s="321" t="s">
        <v>93</v>
      </c>
      <c r="C3" s="321"/>
      <c r="D3" s="321"/>
      <c r="E3" s="321"/>
      <c r="F3" s="321"/>
      <c r="G3" s="321"/>
      <c r="H3" s="321"/>
      <c r="I3" s="321"/>
      <c r="J3" s="321"/>
    </row>
    <row r="4" spans="2:10" ht="15.75" customHeight="1">
      <c r="B4" s="322" t="s">
        <v>94</v>
      </c>
      <c r="C4" s="322"/>
      <c r="D4" s="322"/>
      <c r="E4" s="342" t="s">
        <v>154</v>
      </c>
      <c r="F4" s="235"/>
      <c r="G4" s="235"/>
      <c r="H4" s="235"/>
      <c r="I4" s="235"/>
      <c r="J4" s="236"/>
    </row>
    <row r="5" spans="2:10" ht="3" customHeight="1">
      <c r="B5" s="37"/>
      <c r="C5" s="37"/>
      <c r="D5" s="34"/>
      <c r="E5" s="34"/>
      <c r="F5" s="34"/>
      <c r="G5" s="34"/>
      <c r="H5" s="34"/>
      <c r="I5" s="38"/>
      <c r="J5" s="39"/>
    </row>
    <row r="6" spans="2:10" ht="15.75" customHeight="1">
      <c r="B6" s="329" t="s">
        <v>95</v>
      </c>
      <c r="C6" s="329"/>
      <c r="D6" s="41">
        <v>35214</v>
      </c>
      <c r="E6" s="42"/>
      <c r="F6" s="40" t="s">
        <v>96</v>
      </c>
      <c r="G6" s="330" t="s">
        <v>30</v>
      </c>
      <c r="H6" s="331"/>
      <c r="I6" s="331"/>
      <c r="J6" s="332"/>
    </row>
    <row r="7" spans="2:10" ht="3" customHeight="1">
      <c r="B7" s="37"/>
      <c r="C7" s="37"/>
      <c r="D7" s="34"/>
      <c r="E7" s="34"/>
      <c r="F7" s="34"/>
      <c r="G7" s="34"/>
      <c r="H7" s="34"/>
      <c r="I7" s="38"/>
      <c r="J7" s="39"/>
    </row>
    <row r="8" spans="2:10" ht="15.75" customHeight="1">
      <c r="B8" s="338" t="s">
        <v>97</v>
      </c>
      <c r="C8" s="338"/>
      <c r="D8" s="330" t="s">
        <v>286</v>
      </c>
      <c r="E8" s="331"/>
      <c r="F8" s="331"/>
      <c r="G8" s="331"/>
      <c r="H8" s="331"/>
      <c r="I8" s="331"/>
      <c r="J8" s="332"/>
    </row>
    <row r="9" spans="2:10" ht="3" customHeight="1">
      <c r="B9" s="37"/>
      <c r="C9" s="37"/>
      <c r="D9" s="34"/>
      <c r="E9" s="34"/>
      <c r="F9" s="34"/>
      <c r="G9" s="34"/>
      <c r="H9" s="34"/>
      <c r="I9" s="38"/>
      <c r="J9" s="39"/>
    </row>
    <row r="10" spans="2:10" ht="15.75" customHeight="1">
      <c r="B10" s="329" t="s">
        <v>98</v>
      </c>
      <c r="C10" s="259"/>
      <c r="D10" s="43">
        <v>40809</v>
      </c>
      <c r="E10" s="310" t="s">
        <v>99</v>
      </c>
      <c r="F10" s="311"/>
      <c r="G10" s="44" t="s">
        <v>155</v>
      </c>
      <c r="H10" s="38"/>
      <c r="I10" s="40" t="s">
        <v>100</v>
      </c>
      <c r="J10" s="44" t="s">
        <v>156</v>
      </c>
    </row>
    <row r="11" spans="2:10" ht="3" customHeight="1">
      <c r="B11" s="37"/>
      <c r="C11" s="37"/>
      <c r="D11" s="34"/>
      <c r="E11" s="34"/>
      <c r="F11" s="34"/>
      <c r="G11" s="34"/>
      <c r="H11" s="34"/>
      <c r="I11" s="38"/>
      <c r="J11" s="39"/>
    </row>
    <row r="12" spans="2:10" ht="15.75" customHeight="1">
      <c r="B12" s="334" t="s">
        <v>101</v>
      </c>
      <c r="C12" s="334"/>
      <c r="D12" s="330" t="s">
        <v>157</v>
      </c>
      <c r="E12" s="331"/>
      <c r="F12" s="331"/>
      <c r="G12" s="236"/>
      <c r="H12" s="45"/>
      <c r="I12" s="38"/>
      <c r="J12" s="38"/>
    </row>
    <row r="13" spans="2:10" ht="6" customHeight="1">
      <c r="B13" s="37"/>
      <c r="C13" s="37"/>
      <c r="D13" s="34"/>
      <c r="E13" s="34"/>
      <c r="F13" s="34"/>
      <c r="G13" s="34"/>
      <c r="H13" s="34"/>
      <c r="I13" s="38"/>
      <c r="J13" s="39"/>
    </row>
    <row r="14" spans="2:10" ht="15.75" customHeight="1">
      <c r="B14" s="322" t="s">
        <v>102</v>
      </c>
      <c r="C14" s="322"/>
      <c r="D14" s="322"/>
      <c r="E14" s="323" t="s">
        <v>158</v>
      </c>
      <c r="F14" s="324"/>
      <c r="G14" s="324"/>
      <c r="H14" s="324"/>
      <c r="I14" s="324"/>
      <c r="J14" s="325"/>
    </row>
    <row r="15" spans="2:10" ht="3" customHeight="1">
      <c r="B15" s="37"/>
      <c r="C15" s="37"/>
      <c r="D15" s="34"/>
      <c r="E15" s="34"/>
      <c r="F15" s="34"/>
      <c r="G15" s="34"/>
      <c r="H15" s="34"/>
      <c r="I15" s="38"/>
      <c r="J15" s="39"/>
    </row>
    <row r="16" spans="2:10" ht="15.75" customHeight="1">
      <c r="B16" s="329" t="s">
        <v>95</v>
      </c>
      <c r="C16" s="329"/>
      <c r="D16" s="41">
        <v>35214</v>
      </c>
      <c r="E16" s="42"/>
      <c r="F16" s="40" t="s">
        <v>96</v>
      </c>
      <c r="G16" s="335" t="s">
        <v>30</v>
      </c>
      <c r="H16" s="336"/>
      <c r="I16" s="336"/>
      <c r="J16" s="337"/>
    </row>
    <row r="17" spans="2:10" ht="3" customHeight="1">
      <c r="B17" s="37"/>
      <c r="C17" s="37"/>
      <c r="D17" s="34"/>
      <c r="E17" s="34"/>
      <c r="F17" s="34"/>
      <c r="G17" s="34"/>
      <c r="H17" s="34"/>
      <c r="I17" s="38"/>
      <c r="J17" s="39"/>
    </row>
    <row r="18" spans="2:10" ht="15.75" customHeight="1">
      <c r="B18" s="329" t="s">
        <v>97</v>
      </c>
      <c r="C18" s="329"/>
      <c r="D18" s="330" t="s">
        <v>159</v>
      </c>
      <c r="E18" s="331"/>
      <c r="F18" s="331"/>
      <c r="G18" s="331"/>
      <c r="H18" s="331"/>
      <c r="I18" s="331"/>
      <c r="J18" s="332"/>
    </row>
    <row r="19" spans="2:10" ht="3" customHeight="1">
      <c r="B19" s="37"/>
      <c r="C19" s="37"/>
      <c r="D19" s="34"/>
      <c r="E19" s="34"/>
      <c r="F19" s="34"/>
      <c r="G19" s="34"/>
      <c r="H19" s="34"/>
      <c r="I19" s="38"/>
      <c r="J19" s="39"/>
    </row>
    <row r="20" spans="2:10" ht="15.75" customHeight="1">
      <c r="B20" s="42"/>
      <c r="C20" s="46"/>
      <c r="D20" s="45"/>
      <c r="E20" s="310" t="s">
        <v>99</v>
      </c>
      <c r="F20" s="311"/>
      <c r="G20" s="44" t="s">
        <v>162</v>
      </c>
      <c r="H20" s="38"/>
      <c r="I20" s="40" t="s">
        <v>100</v>
      </c>
      <c r="J20" s="44" t="s">
        <v>160</v>
      </c>
    </row>
    <row r="21" spans="2:10" ht="3" customHeight="1">
      <c r="B21" s="37"/>
      <c r="C21" s="37"/>
      <c r="D21" s="34"/>
      <c r="E21" s="34"/>
      <c r="F21" s="34"/>
      <c r="G21" s="34"/>
      <c r="H21" s="34"/>
      <c r="I21" s="38"/>
      <c r="J21" s="39"/>
    </row>
    <row r="22" spans="2:10" ht="15.75" customHeight="1">
      <c r="B22" s="329" t="s">
        <v>101</v>
      </c>
      <c r="C22" s="329"/>
      <c r="D22" s="330" t="s">
        <v>161</v>
      </c>
      <c r="E22" s="331"/>
      <c r="F22" s="331"/>
      <c r="G22" s="332"/>
      <c r="H22" s="47"/>
      <c r="I22" s="47"/>
      <c r="J22" s="47"/>
    </row>
    <row r="23" spans="2:10" ht="3" customHeight="1">
      <c r="B23" s="37"/>
      <c r="C23" s="37"/>
      <c r="D23" s="34"/>
      <c r="E23" s="34"/>
      <c r="F23" s="34"/>
      <c r="G23" s="34"/>
      <c r="H23" s="34"/>
      <c r="I23" s="38"/>
      <c r="J23" s="39"/>
    </row>
    <row r="24" spans="2:10" ht="15.75" customHeight="1">
      <c r="B24" s="322" t="s">
        <v>103</v>
      </c>
      <c r="C24" s="322"/>
      <c r="D24" s="322"/>
      <c r="E24" s="273"/>
      <c r="F24" s="274"/>
      <c r="G24" s="330" t="s">
        <v>235</v>
      </c>
      <c r="H24" s="331"/>
      <c r="I24" s="331"/>
      <c r="J24" s="332"/>
    </row>
    <row r="25" spans="2:10" ht="3" customHeight="1">
      <c r="B25" s="37"/>
      <c r="C25" s="37"/>
      <c r="D25" s="34"/>
      <c r="E25" s="34"/>
      <c r="F25" s="34"/>
      <c r="G25" s="34"/>
      <c r="H25" s="34"/>
      <c r="I25" s="38"/>
      <c r="J25" s="39"/>
    </row>
    <row r="26" spans="2:10" ht="15.75" customHeight="1">
      <c r="B26" s="313"/>
      <c r="C26" s="314"/>
      <c r="D26" s="314"/>
      <c r="E26" s="314"/>
      <c r="F26" s="314"/>
      <c r="G26" s="314"/>
      <c r="H26" s="314"/>
      <c r="I26" s="314"/>
      <c r="J26" s="315"/>
    </row>
    <row r="27" spans="2:10" ht="3" customHeight="1">
      <c r="B27" s="37"/>
      <c r="C27" s="37"/>
      <c r="D27" s="34"/>
      <c r="E27" s="34"/>
      <c r="F27" s="34"/>
      <c r="G27" s="34"/>
      <c r="H27" s="34"/>
      <c r="I27" s="38"/>
      <c r="J27" s="39"/>
    </row>
    <row r="28" spans="2:10" ht="15.75" customHeight="1">
      <c r="B28" s="327" t="s">
        <v>104</v>
      </c>
      <c r="C28" s="327"/>
      <c r="D28" s="327"/>
      <c r="E28" s="271"/>
      <c r="F28" s="313" t="s">
        <v>234</v>
      </c>
      <c r="G28" s="314"/>
      <c r="H28" s="314"/>
      <c r="I28" s="314"/>
      <c r="J28" s="315"/>
    </row>
    <row r="29" spans="2:10" ht="19.5" customHeight="1">
      <c r="B29" s="48"/>
      <c r="C29" s="48"/>
      <c r="D29" s="48"/>
      <c r="E29" s="49"/>
      <c r="F29" s="49"/>
      <c r="G29" s="49"/>
      <c r="H29" s="49"/>
      <c r="I29" s="49"/>
      <c r="J29" s="49"/>
    </row>
    <row r="30" spans="2:10" ht="19.5" customHeight="1">
      <c r="B30" s="328" t="s">
        <v>105</v>
      </c>
      <c r="C30" s="328"/>
      <c r="D30" s="328"/>
      <c r="E30" s="328"/>
      <c r="F30" s="328"/>
      <c r="G30" s="328"/>
      <c r="H30" s="328"/>
      <c r="I30" s="328"/>
      <c r="J30" s="328"/>
    </row>
    <row r="31" spans="2:10" ht="19.5" customHeight="1">
      <c r="B31" s="34"/>
      <c r="C31" s="50"/>
      <c r="D31" s="50"/>
      <c r="E31" s="50"/>
      <c r="F31" s="50"/>
      <c r="G31" s="50"/>
      <c r="H31" s="50"/>
      <c r="I31" s="50"/>
      <c r="J31" s="50" t="s">
        <v>106</v>
      </c>
    </row>
    <row r="32" spans="2:10" ht="15" customHeight="1">
      <c r="B32" s="51" t="s">
        <v>107</v>
      </c>
      <c r="C32" s="326" t="s">
        <v>108</v>
      </c>
      <c r="D32" s="326"/>
      <c r="E32" s="326"/>
      <c r="F32" s="326"/>
      <c r="G32" s="326"/>
      <c r="H32" s="326"/>
      <c r="I32" s="326"/>
      <c r="J32" s="52" t="s">
        <v>109</v>
      </c>
    </row>
    <row r="33" spans="2:10" ht="14.25">
      <c r="B33" s="53">
        <v>1</v>
      </c>
      <c r="C33" s="318">
        <v>2</v>
      </c>
      <c r="D33" s="318"/>
      <c r="E33" s="318"/>
      <c r="F33" s="318"/>
      <c r="G33" s="318"/>
      <c r="H33" s="318"/>
      <c r="I33" s="318"/>
      <c r="J33" s="54">
        <v>3</v>
      </c>
    </row>
    <row r="34" spans="2:10" ht="15.75" customHeight="1">
      <c r="B34" s="55" t="s">
        <v>110</v>
      </c>
      <c r="C34" s="316" t="s">
        <v>111</v>
      </c>
      <c r="D34" s="316"/>
      <c r="E34" s="316"/>
      <c r="F34" s="316"/>
      <c r="G34" s="316"/>
      <c r="H34" s="316"/>
      <c r="I34" s="316"/>
      <c r="J34" s="56"/>
    </row>
    <row r="35" spans="2:10" ht="15.75" customHeight="1">
      <c r="B35" s="57" t="s">
        <v>36</v>
      </c>
      <c r="C35" s="317" t="s">
        <v>112</v>
      </c>
      <c r="D35" s="317"/>
      <c r="E35" s="317"/>
      <c r="F35" s="317"/>
      <c r="G35" s="317"/>
      <c r="H35" s="317"/>
      <c r="I35" s="317"/>
      <c r="J35" s="58">
        <v>24560</v>
      </c>
    </row>
    <row r="36" spans="2:10" ht="15.75" customHeight="1">
      <c r="B36" s="57" t="s">
        <v>37</v>
      </c>
      <c r="C36" s="317" t="s">
        <v>113</v>
      </c>
      <c r="D36" s="317"/>
      <c r="E36" s="317"/>
      <c r="F36" s="317"/>
      <c r="G36" s="317"/>
      <c r="H36" s="317"/>
      <c r="I36" s="317"/>
      <c r="J36" s="59">
        <v>24560</v>
      </c>
    </row>
    <row r="37" spans="2:10" ht="15.75" customHeight="1">
      <c r="B37" s="60" t="s">
        <v>38</v>
      </c>
      <c r="C37" s="319" t="s">
        <v>114</v>
      </c>
      <c r="D37" s="319"/>
      <c r="E37" s="319"/>
      <c r="F37" s="319"/>
      <c r="G37" s="319"/>
      <c r="H37" s="319"/>
      <c r="I37" s="319"/>
      <c r="J37" s="61">
        <f>J35-J36</f>
        <v>0</v>
      </c>
    </row>
    <row r="38" spans="2:10" ht="15.75" customHeight="1">
      <c r="B38" s="55" t="s">
        <v>115</v>
      </c>
      <c r="C38" s="287" t="s">
        <v>116</v>
      </c>
      <c r="D38" s="287"/>
      <c r="E38" s="287"/>
      <c r="F38" s="287"/>
      <c r="G38" s="287"/>
      <c r="H38" s="287"/>
      <c r="I38" s="287"/>
      <c r="J38" s="62"/>
    </row>
    <row r="39" spans="2:10" ht="15.75" customHeight="1">
      <c r="B39" s="60" t="s">
        <v>36</v>
      </c>
      <c r="C39" s="263" t="s">
        <v>117</v>
      </c>
      <c r="D39" s="263"/>
      <c r="E39" s="263"/>
      <c r="F39" s="263"/>
      <c r="G39" s="263"/>
      <c r="H39" s="263"/>
      <c r="I39" s="263"/>
      <c r="J39" s="63">
        <v>0</v>
      </c>
    </row>
    <row r="40" spans="2:10" ht="15.75" customHeight="1">
      <c r="B40" s="64" t="s">
        <v>118</v>
      </c>
      <c r="C40" s="312" t="s">
        <v>119</v>
      </c>
      <c r="D40" s="312"/>
      <c r="E40" s="312"/>
      <c r="F40" s="312"/>
      <c r="G40" s="312"/>
      <c r="H40" s="312"/>
      <c r="I40" s="312"/>
      <c r="J40" s="65"/>
    </row>
    <row r="41" spans="2:10" ht="15.75" customHeight="1">
      <c r="B41" s="66" t="s">
        <v>36</v>
      </c>
      <c r="C41" s="297" t="s">
        <v>120</v>
      </c>
      <c r="D41" s="297"/>
      <c r="E41" s="297"/>
      <c r="F41" s="297"/>
      <c r="G41" s="297"/>
      <c r="H41" s="297"/>
      <c r="I41" s="297"/>
      <c r="J41" s="67"/>
    </row>
    <row r="42" spans="2:10" ht="15.75" customHeight="1">
      <c r="B42" s="66" t="s">
        <v>37</v>
      </c>
      <c r="C42" s="297" t="s">
        <v>121</v>
      </c>
      <c r="D42" s="297"/>
      <c r="E42" s="297"/>
      <c r="F42" s="297"/>
      <c r="G42" s="297"/>
      <c r="H42" s="297"/>
      <c r="I42" s="297"/>
      <c r="J42" s="68">
        <f>SUM(J43:J47)</f>
        <v>0</v>
      </c>
    </row>
    <row r="43" spans="2:10" ht="15.75" customHeight="1">
      <c r="B43" s="66" t="s">
        <v>122</v>
      </c>
      <c r="C43" s="297" t="s">
        <v>123</v>
      </c>
      <c r="D43" s="297"/>
      <c r="E43" s="297"/>
      <c r="F43" s="297"/>
      <c r="G43" s="297"/>
      <c r="H43" s="297"/>
      <c r="I43" s="297"/>
      <c r="J43" s="67"/>
    </row>
    <row r="44" spans="2:10" ht="15.75" customHeight="1">
      <c r="B44" s="66" t="s">
        <v>124</v>
      </c>
      <c r="C44" s="297" t="s">
        <v>125</v>
      </c>
      <c r="D44" s="297"/>
      <c r="E44" s="297"/>
      <c r="F44" s="297"/>
      <c r="G44" s="297"/>
      <c r="H44" s="297"/>
      <c r="I44" s="297"/>
      <c r="J44" s="67"/>
    </row>
    <row r="45" spans="2:10" ht="15.75" customHeight="1">
      <c r="B45" s="66" t="s">
        <v>126</v>
      </c>
      <c r="C45" s="297" t="s">
        <v>127</v>
      </c>
      <c r="D45" s="297"/>
      <c r="E45" s="297"/>
      <c r="F45" s="297"/>
      <c r="G45" s="297"/>
      <c r="H45" s="297"/>
      <c r="I45" s="297"/>
      <c r="J45" s="67">
        <v>0</v>
      </c>
    </row>
    <row r="46" spans="2:10" ht="15.75" customHeight="1">
      <c r="B46" s="66" t="s">
        <v>128</v>
      </c>
      <c r="C46" s="297" t="s">
        <v>129</v>
      </c>
      <c r="D46" s="297"/>
      <c r="E46" s="297"/>
      <c r="F46" s="297"/>
      <c r="G46" s="297"/>
      <c r="H46" s="297"/>
      <c r="I46" s="297"/>
      <c r="J46" s="67"/>
    </row>
    <row r="47" spans="2:10" ht="15.75" customHeight="1">
      <c r="B47" s="66" t="s">
        <v>130</v>
      </c>
      <c r="C47" s="297" t="s">
        <v>131</v>
      </c>
      <c r="D47" s="297"/>
      <c r="E47" s="297"/>
      <c r="F47" s="297"/>
      <c r="G47" s="297"/>
      <c r="H47" s="297"/>
      <c r="I47" s="297"/>
      <c r="J47" s="67">
        <v>0</v>
      </c>
    </row>
    <row r="48" spans="2:10" ht="15.75" customHeight="1">
      <c r="B48" s="66" t="s">
        <v>38</v>
      </c>
      <c r="C48" s="297" t="s">
        <v>132</v>
      </c>
      <c r="D48" s="297"/>
      <c r="E48" s="297"/>
      <c r="F48" s="297"/>
      <c r="G48" s="297"/>
      <c r="H48" s="297"/>
      <c r="I48" s="297"/>
      <c r="J48" s="67"/>
    </row>
    <row r="49" spans="2:10" ht="15.75" customHeight="1">
      <c r="B49" s="66" t="s">
        <v>39</v>
      </c>
      <c r="C49" s="297" t="s">
        <v>133</v>
      </c>
      <c r="D49" s="297"/>
      <c r="E49" s="297"/>
      <c r="F49" s="297"/>
      <c r="G49" s="297"/>
      <c r="H49" s="297"/>
      <c r="I49" s="297"/>
      <c r="J49" s="67"/>
    </row>
    <row r="50" spans="2:10" ht="15.75" customHeight="1">
      <c r="B50" s="66" t="s">
        <v>40</v>
      </c>
      <c r="C50" s="297" t="s">
        <v>134</v>
      </c>
      <c r="D50" s="297"/>
      <c r="E50" s="297"/>
      <c r="F50" s="297"/>
      <c r="G50" s="297"/>
      <c r="H50" s="297"/>
      <c r="I50" s="297"/>
      <c r="J50" s="67">
        <v>24560</v>
      </c>
    </row>
    <row r="51" spans="2:10" ht="15.75" customHeight="1">
      <c r="B51" s="66" t="s">
        <v>41</v>
      </c>
      <c r="C51" s="297" t="s">
        <v>135</v>
      </c>
      <c r="D51" s="297"/>
      <c r="E51" s="297"/>
      <c r="F51" s="297"/>
      <c r="G51" s="297"/>
      <c r="H51" s="297"/>
      <c r="I51" s="297"/>
      <c r="J51" s="67"/>
    </row>
    <row r="52" spans="2:10" ht="15.75" customHeight="1">
      <c r="B52" s="69"/>
      <c r="C52" s="298" t="s">
        <v>136</v>
      </c>
      <c r="D52" s="298"/>
      <c r="E52" s="298"/>
      <c r="F52" s="298"/>
      <c r="G52" s="298"/>
      <c r="H52" s="298"/>
      <c r="I52" s="298"/>
      <c r="J52" s="70">
        <f>SUM(J41:J42)+SUM(J48:J51)</f>
        <v>24560</v>
      </c>
    </row>
    <row r="53" spans="2:10" ht="30.75" customHeight="1">
      <c r="B53" s="71" t="s">
        <v>137</v>
      </c>
      <c r="C53" s="305" t="s">
        <v>138</v>
      </c>
      <c r="D53" s="305"/>
      <c r="E53" s="305"/>
      <c r="F53" s="305"/>
      <c r="G53" s="305"/>
      <c r="H53" s="305"/>
      <c r="I53" s="305"/>
      <c r="J53" s="72">
        <f>J36+J39-J52</f>
        <v>0</v>
      </c>
    </row>
    <row r="54" spans="2:10" ht="16.5" customHeight="1">
      <c r="B54" s="73"/>
      <c r="C54" s="74"/>
      <c r="D54" s="74"/>
      <c r="E54" s="74"/>
      <c r="F54" s="74"/>
      <c r="G54" s="74"/>
      <c r="H54" s="74"/>
      <c r="I54" s="74"/>
      <c r="J54" s="75"/>
    </row>
    <row r="55" spans="2:10" ht="15.75" customHeight="1">
      <c r="B55" s="303" t="s">
        <v>153</v>
      </c>
      <c r="C55" s="304"/>
      <c r="D55" s="304"/>
      <c r="E55" s="304"/>
      <c r="F55" s="304"/>
      <c r="G55" s="304"/>
      <c r="H55" s="304"/>
      <c r="I55" s="304"/>
      <c r="J55" s="304"/>
    </row>
    <row r="56" spans="2:10" ht="15.75" customHeight="1">
      <c r="B56" s="76"/>
      <c r="C56" s="77"/>
      <c r="D56" s="77"/>
      <c r="E56" s="77"/>
      <c r="F56" s="77"/>
      <c r="G56" s="77"/>
      <c r="H56" s="77"/>
      <c r="I56" s="77"/>
      <c r="J56" s="77"/>
    </row>
    <row r="57" spans="2:10" ht="15.75" customHeight="1">
      <c r="B57" s="78" t="s">
        <v>107</v>
      </c>
      <c r="C57" s="301" t="s">
        <v>139</v>
      </c>
      <c r="D57" s="301"/>
      <c r="E57" s="301"/>
      <c r="F57" s="301"/>
      <c r="G57" s="301"/>
      <c r="H57" s="301"/>
      <c r="I57" s="301"/>
      <c r="J57" s="79" t="s">
        <v>109</v>
      </c>
    </row>
    <row r="58" spans="2:10" ht="15.75" customHeight="1">
      <c r="B58" s="80" t="s">
        <v>36</v>
      </c>
      <c r="C58" s="299" t="s">
        <v>236</v>
      </c>
      <c r="D58" s="300"/>
      <c r="E58" s="300"/>
      <c r="F58" s="300"/>
      <c r="G58" s="300"/>
      <c r="H58" s="300"/>
      <c r="I58" s="300"/>
      <c r="J58" s="81">
        <v>25000</v>
      </c>
    </row>
    <row r="59" spans="2:10" ht="15.75" customHeight="1">
      <c r="B59" s="82" t="s">
        <v>37</v>
      </c>
      <c r="C59" s="306"/>
      <c r="D59" s="302"/>
      <c r="E59" s="302"/>
      <c r="F59" s="302"/>
      <c r="G59" s="302"/>
      <c r="H59" s="302"/>
      <c r="I59" s="302"/>
      <c r="J59" s="83"/>
    </row>
    <row r="60" spans="2:10" ht="15.75" customHeight="1">
      <c r="B60" s="82" t="s">
        <v>38</v>
      </c>
      <c r="C60" s="302"/>
      <c r="D60" s="302"/>
      <c r="E60" s="302"/>
      <c r="F60" s="302"/>
      <c r="G60" s="302"/>
      <c r="H60" s="302"/>
      <c r="I60" s="302"/>
      <c r="J60" s="83"/>
    </row>
    <row r="61" spans="2:10" ht="15.75" customHeight="1">
      <c r="B61" s="84" t="s">
        <v>39</v>
      </c>
      <c r="C61" s="343"/>
      <c r="D61" s="343"/>
      <c r="E61" s="343"/>
      <c r="F61" s="343"/>
      <c r="G61" s="343"/>
      <c r="H61" s="343"/>
      <c r="I61" s="343"/>
      <c r="J61" s="85"/>
    </row>
    <row r="62" spans="2:10" ht="15.75" customHeight="1">
      <c r="B62" s="86"/>
      <c r="C62" s="345" t="s">
        <v>140</v>
      </c>
      <c r="D62" s="346"/>
      <c r="E62" s="346"/>
      <c r="F62" s="346"/>
      <c r="G62" s="346"/>
      <c r="H62" s="346"/>
      <c r="I62" s="347"/>
      <c r="J62" s="87">
        <f>SUM(J58:J61)</f>
        <v>25000</v>
      </c>
    </row>
    <row r="63" spans="2:10" s="88" customFormat="1" ht="15">
      <c r="B63" s="340" t="s">
        <v>141</v>
      </c>
      <c r="C63" s="340"/>
      <c r="D63" s="340"/>
      <c r="E63" s="340"/>
      <c r="F63" s="340"/>
      <c r="G63" s="340"/>
      <c r="H63" s="340"/>
      <c r="I63" s="340"/>
      <c r="J63" s="340"/>
    </row>
    <row r="64" spans="2:10" s="88" customFormat="1" ht="135.75" customHeight="1">
      <c r="B64" s="339"/>
      <c r="C64" s="339"/>
      <c r="D64" s="339"/>
      <c r="E64" s="339"/>
      <c r="F64" s="339"/>
      <c r="G64" s="339"/>
      <c r="H64" s="339"/>
      <c r="I64" s="339"/>
      <c r="J64" s="339"/>
    </row>
    <row r="65" spans="2:10" s="88" customFormat="1" ht="141.75" customHeight="1">
      <c r="B65" s="349" t="s">
        <v>237</v>
      </c>
      <c r="C65" s="339"/>
      <c r="D65" s="339"/>
      <c r="E65" s="339"/>
      <c r="F65" s="339"/>
      <c r="G65" s="339"/>
      <c r="H65" s="339"/>
      <c r="I65" s="339"/>
      <c r="J65" s="339"/>
    </row>
    <row r="66" spans="2:10" ht="14.25">
      <c r="B66" s="344" t="s">
        <v>142</v>
      </c>
      <c r="C66" s="344"/>
      <c r="D66" s="344"/>
      <c r="E66" s="344"/>
      <c r="F66" s="344"/>
      <c r="G66" s="344"/>
      <c r="H66" s="344"/>
      <c r="I66" s="344"/>
      <c r="J66" s="344"/>
    </row>
    <row r="67" spans="2:9" s="91" customFormat="1" ht="14.25" customHeight="1">
      <c r="B67" s="309"/>
      <c r="C67" s="309"/>
      <c r="D67" s="309"/>
      <c r="E67" s="348"/>
      <c r="F67" s="348"/>
      <c r="G67" s="348"/>
      <c r="H67" s="90"/>
      <c r="I67" s="90"/>
    </row>
    <row r="68" spans="2:10" s="91" customFormat="1" ht="14.25">
      <c r="B68" s="92"/>
      <c r="C68" s="92"/>
      <c r="D68" s="92"/>
      <c r="E68" s="93"/>
      <c r="F68" s="93"/>
      <c r="G68" s="93"/>
      <c r="I68" s="341" t="s">
        <v>143</v>
      </c>
      <c r="J68" s="341"/>
    </row>
    <row r="69" spans="2:10" ht="14.25">
      <c r="B69" s="94" t="s">
        <v>144</v>
      </c>
      <c r="C69" s="94"/>
      <c r="D69" s="95"/>
      <c r="E69" s="308"/>
      <c r="F69" s="308"/>
      <c r="G69" s="308"/>
      <c r="H69" s="93"/>
      <c r="I69" s="96"/>
      <c r="J69" s="93"/>
    </row>
    <row r="70" spans="2:10" ht="14.25">
      <c r="B70" s="92"/>
      <c r="C70" s="92"/>
      <c r="D70" s="92"/>
      <c r="E70" s="93"/>
      <c r="F70" s="93"/>
      <c r="G70" s="93"/>
      <c r="H70" s="97"/>
      <c r="I70" s="98"/>
      <c r="J70" s="98"/>
    </row>
    <row r="71" spans="2:10" ht="14.25">
      <c r="B71" s="307" t="s">
        <v>145</v>
      </c>
      <c r="C71" s="307"/>
      <c r="D71" s="99"/>
      <c r="E71" s="100"/>
      <c r="F71" s="100"/>
      <c r="G71" s="101"/>
      <c r="H71" s="96"/>
      <c r="I71" s="90"/>
      <c r="J71" s="90"/>
    </row>
    <row r="72" spans="2:10" ht="14.25">
      <c r="B72" s="92"/>
      <c r="C72" s="92"/>
      <c r="D72" s="92"/>
      <c r="E72" s="93"/>
      <c r="F72" s="93"/>
      <c r="G72" s="93"/>
      <c r="H72" s="89" t="s">
        <v>146</v>
      </c>
      <c r="I72" s="93"/>
      <c r="J72" s="93"/>
    </row>
    <row r="73" spans="2:11" ht="14.25">
      <c r="B73" s="102"/>
      <c r="C73" s="102"/>
      <c r="D73" s="102"/>
      <c r="E73" s="101"/>
      <c r="F73" s="101"/>
      <c r="G73" s="101"/>
      <c r="H73" s="96"/>
      <c r="I73" s="103"/>
      <c r="J73" s="103"/>
      <c r="K73" s="104"/>
    </row>
    <row r="74" spans="2:10" ht="14.25">
      <c r="B74" s="105"/>
      <c r="C74" s="105"/>
      <c r="D74" s="105"/>
      <c r="E74" s="106"/>
      <c r="F74" s="106"/>
      <c r="G74" s="106"/>
      <c r="H74" s="96"/>
      <c r="J74" s="103"/>
    </row>
    <row r="75" spans="2:10" ht="14.25">
      <c r="B75" s="107"/>
      <c r="C75" s="107"/>
      <c r="D75" s="107"/>
      <c r="E75" s="101"/>
      <c r="F75" s="101"/>
      <c r="G75" s="101"/>
      <c r="H75" s="103"/>
      <c r="I75" s="103"/>
      <c r="J75" s="103"/>
    </row>
    <row r="76" spans="2:10" ht="14.25">
      <c r="B76" s="103"/>
      <c r="C76" s="103"/>
      <c r="D76" s="103"/>
      <c r="H76" s="103"/>
      <c r="I76" s="103"/>
      <c r="J76" s="103"/>
    </row>
    <row r="77" spans="2:10" ht="14.25">
      <c r="B77" s="89"/>
      <c r="C77" s="94"/>
      <c r="D77" s="94"/>
      <c r="H77" s="94"/>
      <c r="I77" s="94"/>
      <c r="J77" s="94"/>
    </row>
    <row r="78" spans="2:10" ht="14.25">
      <c r="B78" s="108"/>
      <c r="C78" s="94"/>
      <c r="D78" s="94"/>
      <c r="H78" s="94"/>
      <c r="I78" s="94"/>
      <c r="J78" s="94"/>
    </row>
    <row r="79" spans="2:10" ht="14.25">
      <c r="B79" s="109"/>
      <c r="C79" s="107"/>
      <c r="D79" s="107"/>
      <c r="E79" s="107"/>
      <c r="F79" s="107"/>
      <c r="G79" s="107"/>
      <c r="H79" s="107"/>
      <c r="I79" s="107"/>
      <c r="J79" s="107"/>
    </row>
    <row r="80" spans="2:10" ht="14.25">
      <c r="B80" s="102"/>
      <c r="C80" s="102"/>
      <c r="D80" s="107"/>
      <c r="E80" s="107"/>
      <c r="F80" s="107"/>
      <c r="G80" s="107"/>
      <c r="H80" s="107"/>
      <c r="I80" s="107"/>
      <c r="J80" s="107"/>
    </row>
    <row r="81" spans="2:10" ht="14.25">
      <c r="B81" s="110"/>
      <c r="C81" s="110"/>
      <c r="D81" s="110"/>
      <c r="E81" s="110"/>
      <c r="F81" s="110"/>
      <c r="G81" s="110"/>
      <c r="H81" s="110"/>
      <c r="I81" s="110"/>
      <c r="J81" s="110"/>
    </row>
    <row r="82" spans="2:10" ht="15" customHeight="1">
      <c r="B82" s="110"/>
      <c r="C82" s="110"/>
      <c r="D82" s="110"/>
      <c r="E82" s="110"/>
      <c r="F82" s="110"/>
      <c r="G82" s="110"/>
      <c r="H82" s="110"/>
      <c r="I82" s="110"/>
      <c r="J82" s="110"/>
    </row>
    <row r="83" ht="14.25">
      <c r="B83" s="111"/>
    </row>
    <row r="84" spans="2:10" ht="14.25">
      <c r="B84" s="104"/>
      <c r="C84" s="104"/>
      <c r="D84" s="104"/>
      <c r="E84" s="104"/>
      <c r="F84" s="104"/>
      <c r="G84" s="104"/>
      <c r="H84" s="104"/>
      <c r="I84" s="104"/>
      <c r="J84" s="104"/>
    </row>
    <row r="85" spans="2:10" ht="15" customHeight="1">
      <c r="B85" s="112"/>
      <c r="C85" s="112"/>
      <c r="E85" s="112"/>
      <c r="F85" s="112"/>
      <c r="G85" s="112"/>
      <c r="H85" s="112"/>
      <c r="I85" s="112"/>
      <c r="J85" s="112"/>
    </row>
    <row r="86" ht="15" customHeight="1"/>
    <row r="87" spans="2:6" ht="15" customHeight="1">
      <c r="B87" s="89" t="s">
        <v>147</v>
      </c>
      <c r="C87" s="94"/>
      <c r="D87" s="256"/>
      <c r="E87" s="256"/>
      <c r="F87" s="256"/>
    </row>
    <row r="88" spans="2:8" ht="15" customHeight="1">
      <c r="B88" s="108" t="s">
        <v>148</v>
      </c>
      <c r="C88" s="94"/>
      <c r="D88" s="252"/>
      <c r="E88" s="252"/>
      <c r="F88" s="252"/>
      <c r="G88" s="253"/>
      <c r="H88" s="253"/>
    </row>
    <row r="89" spans="2:6" ht="15" customHeight="1">
      <c r="B89" s="109" t="s">
        <v>149</v>
      </c>
      <c r="C89" s="107"/>
      <c r="D89" s="252"/>
      <c r="E89" s="252"/>
      <c r="F89" s="252"/>
    </row>
    <row r="90" spans="2:6" ht="15" customHeight="1">
      <c r="B90" s="333" t="s">
        <v>150</v>
      </c>
      <c r="C90" s="333"/>
      <c r="D90" s="252"/>
      <c r="E90" s="252"/>
      <c r="F90" s="252"/>
    </row>
    <row r="91" ht="15" customHeight="1"/>
    <row r="92" ht="15" customHeight="1">
      <c r="C92" s="113"/>
    </row>
    <row r="93" spans="2:10" ht="15" customHeight="1">
      <c r="B93" s="111" t="s">
        <v>151</v>
      </c>
      <c r="C93" s="296" t="s">
        <v>152</v>
      </c>
      <c r="D93" s="296"/>
      <c r="E93" s="296"/>
      <c r="F93" s="296"/>
      <c r="G93" s="296"/>
      <c r="H93" s="296"/>
      <c r="I93" s="296"/>
      <c r="J93" s="296"/>
    </row>
    <row r="94" ht="15" customHeight="1"/>
    <row r="95" ht="15" customHeight="1"/>
    <row r="104" spans="2:6" ht="14.25">
      <c r="B104" s="89"/>
      <c r="C104" s="94"/>
      <c r="D104" s="114"/>
      <c r="E104" s="114"/>
      <c r="F104" s="114"/>
    </row>
    <row r="105" spans="2:6" ht="14.25">
      <c r="B105" s="108"/>
      <c r="C105" s="94"/>
      <c r="D105" s="114"/>
      <c r="E105" s="114"/>
      <c r="F105" s="114"/>
    </row>
    <row r="106" spans="2:6" ht="14.25">
      <c r="B106" s="109"/>
      <c r="C106" s="107"/>
      <c r="D106" s="114"/>
      <c r="E106" s="114"/>
      <c r="F106" s="114"/>
    </row>
    <row r="107" spans="2:6" ht="14.25">
      <c r="B107" s="102"/>
      <c r="C107" s="102"/>
      <c r="D107" s="114"/>
      <c r="E107" s="114"/>
      <c r="F107" s="114"/>
    </row>
    <row r="110" spans="2:10" ht="14.25">
      <c r="B110" s="111"/>
      <c r="C110" s="296"/>
      <c r="D110" s="296"/>
      <c r="E110" s="296"/>
      <c r="F110" s="296"/>
      <c r="G110" s="296"/>
      <c r="H110" s="296"/>
      <c r="I110" s="296"/>
      <c r="J110" s="296"/>
    </row>
    <row r="111" spans="2:10" ht="14.25">
      <c r="B111" s="115"/>
      <c r="C111" s="116"/>
      <c r="D111" s="116"/>
      <c r="E111" s="116"/>
      <c r="F111" s="116"/>
      <c r="G111" s="116"/>
      <c r="H111" s="116"/>
      <c r="I111" s="116"/>
      <c r="J111" s="116"/>
    </row>
  </sheetData>
  <sheetProtection/>
  <mergeCells count="73">
    <mergeCell ref="C110:J110"/>
    <mergeCell ref="D88:F88"/>
    <mergeCell ref="G88:H88"/>
    <mergeCell ref="D89:F89"/>
    <mergeCell ref="B90:C90"/>
    <mergeCell ref="D90:F90"/>
    <mergeCell ref="C93:J93"/>
    <mergeCell ref="B67:D67"/>
    <mergeCell ref="E67:G67"/>
    <mergeCell ref="I68:J68"/>
    <mergeCell ref="E69:G69"/>
    <mergeCell ref="B71:C71"/>
    <mergeCell ref="D87:F87"/>
    <mergeCell ref="C61:I61"/>
    <mergeCell ref="C62:I62"/>
    <mergeCell ref="B63:J63"/>
    <mergeCell ref="B64:J64"/>
    <mergeCell ref="B65:J65"/>
    <mergeCell ref="B66:J66"/>
    <mergeCell ref="C53:I53"/>
    <mergeCell ref="B55:J55"/>
    <mergeCell ref="C57:I57"/>
    <mergeCell ref="C58:I58"/>
    <mergeCell ref="C59:I59"/>
    <mergeCell ref="C60:I60"/>
    <mergeCell ref="C47:I47"/>
    <mergeCell ref="C48:I48"/>
    <mergeCell ref="C49:I49"/>
    <mergeCell ref="C50:I50"/>
    <mergeCell ref="C51:I51"/>
    <mergeCell ref="C52:I52"/>
    <mergeCell ref="C41:I41"/>
    <mergeCell ref="C42:I42"/>
    <mergeCell ref="C43:I43"/>
    <mergeCell ref="C44:I44"/>
    <mergeCell ref="C45:I45"/>
    <mergeCell ref="C46:I46"/>
    <mergeCell ref="C35:I35"/>
    <mergeCell ref="C36:I36"/>
    <mergeCell ref="C37:I37"/>
    <mergeCell ref="C38:I38"/>
    <mergeCell ref="C39:I39"/>
    <mergeCell ref="C40:I40"/>
    <mergeCell ref="B28:E28"/>
    <mergeCell ref="F28:J28"/>
    <mergeCell ref="B30:J30"/>
    <mergeCell ref="C32:I32"/>
    <mergeCell ref="C33:I33"/>
    <mergeCell ref="C34:I34"/>
    <mergeCell ref="E20:F20"/>
    <mergeCell ref="B22:C22"/>
    <mergeCell ref="D22:G22"/>
    <mergeCell ref="B24:F24"/>
    <mergeCell ref="G24:J24"/>
    <mergeCell ref="B26:J26"/>
    <mergeCell ref="B14:D14"/>
    <mergeCell ref="E14:J14"/>
    <mergeCell ref="B16:C16"/>
    <mergeCell ref="G16:J16"/>
    <mergeCell ref="B18:C18"/>
    <mergeCell ref="D18:J18"/>
    <mergeCell ref="B8:C8"/>
    <mergeCell ref="D8:J8"/>
    <mergeCell ref="B10:C10"/>
    <mergeCell ref="E10:F10"/>
    <mergeCell ref="B12:C12"/>
    <mergeCell ref="D12:G12"/>
    <mergeCell ref="B2:J2"/>
    <mergeCell ref="B3:J3"/>
    <mergeCell ref="B4:D4"/>
    <mergeCell ref="E4:J4"/>
    <mergeCell ref="B6:C6"/>
    <mergeCell ref="G6:J6"/>
  </mergeCells>
  <dataValidations count="1">
    <dataValidation type="textLength" operator="equal" allowBlank="1" showInputMessage="1" showErrorMessage="1" errorTitle="Kriva duljina OIB-a" error="OIB  mora biti duline znakova" sqref="J20 J10">
      <formula1>11</formula1>
    </dataValidation>
  </dataValidations>
  <printOptions/>
  <pageMargins left="0.5905511811023623" right="0.5905511811023623" top="0.3937007874015748" bottom="0.3937007874015748" header="0.31496062992125984" footer="0.31496062992125984"/>
  <pageSetup fitToHeight="0" fitToWidth="1" horizontalDpi="600" verticalDpi="600" orientation="portrait" paperSize="9" scale="82" r:id="rId1"/>
  <rowBreaks count="1" manualBreakCount="1">
    <brk id="6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B3:G53"/>
  <sheetViews>
    <sheetView zoomScalePageLayoutView="0" workbookViewId="0" topLeftCell="A1">
      <selection activeCell="G40" sqref="G40"/>
    </sheetView>
  </sheetViews>
  <sheetFormatPr defaultColWidth="9.00390625" defaultRowHeight="12.75"/>
  <cols>
    <col min="1" max="1" width="4.125" style="0" customWidth="1"/>
    <col min="2" max="2" width="7.875" style="0" customWidth="1"/>
    <col min="4" max="4" width="11.75390625" style="0" bestFit="1" customWidth="1"/>
    <col min="7" max="7" width="11.50390625" style="0" customWidth="1"/>
  </cols>
  <sheetData>
    <row r="3" spans="3:7" ht="15">
      <c r="C3" s="350" t="s">
        <v>29</v>
      </c>
      <c r="D3" s="350"/>
      <c r="E3" s="350"/>
      <c r="F3" s="350"/>
      <c r="G3" s="350"/>
    </row>
    <row r="4" spans="3:7" ht="15">
      <c r="C4" s="227" t="s">
        <v>30</v>
      </c>
      <c r="D4" s="227"/>
      <c r="E4" s="227"/>
      <c r="F4" s="227"/>
      <c r="G4" s="227"/>
    </row>
    <row r="5" spans="3:7" ht="12.75">
      <c r="C5" s="231" t="s">
        <v>81</v>
      </c>
      <c r="D5" s="231"/>
      <c r="E5" s="231"/>
      <c r="F5" s="231"/>
      <c r="G5" s="231"/>
    </row>
    <row r="6" spans="3:7" ht="12">
      <c r="C6" s="231" t="s">
        <v>82</v>
      </c>
      <c r="D6" s="231"/>
      <c r="E6" s="231"/>
      <c r="F6" s="231"/>
      <c r="G6" s="231"/>
    </row>
    <row r="12" ht="12.75">
      <c r="C12" s="31" t="s">
        <v>199</v>
      </c>
    </row>
    <row r="13" ht="12.75">
      <c r="D13" s="31" t="s">
        <v>230</v>
      </c>
    </row>
    <row r="16" spans="2:3" ht="12">
      <c r="B16" s="195" t="s">
        <v>36</v>
      </c>
      <c r="C16" t="s">
        <v>206</v>
      </c>
    </row>
    <row r="18" spans="3:4" ht="12">
      <c r="C18" s="195" t="s">
        <v>200</v>
      </c>
      <c r="D18" s="196">
        <v>16809.89</v>
      </c>
    </row>
    <row r="20" spans="2:3" ht="12">
      <c r="B20" t="s">
        <v>37</v>
      </c>
      <c r="C20" t="s">
        <v>231</v>
      </c>
    </row>
    <row r="22" spans="3:4" ht="12">
      <c r="C22" s="199" t="s">
        <v>200</v>
      </c>
      <c r="D22" s="196">
        <v>30018.95</v>
      </c>
    </row>
    <row r="24" spans="2:3" ht="12">
      <c r="B24" s="195" t="s">
        <v>37</v>
      </c>
      <c r="C24" t="s">
        <v>201</v>
      </c>
    </row>
    <row r="26" spans="3:4" ht="12">
      <c r="C26" s="195" t="s">
        <v>200</v>
      </c>
      <c r="D26">
        <v>536.09</v>
      </c>
    </row>
    <row r="28" spans="2:3" ht="12">
      <c r="B28" s="195" t="s">
        <v>38</v>
      </c>
      <c r="C28" t="s">
        <v>202</v>
      </c>
    </row>
    <row r="30" spans="3:7" ht="12">
      <c r="C30" s="195" t="s">
        <v>200</v>
      </c>
      <c r="D30" t="s">
        <v>203</v>
      </c>
      <c r="G30" s="196">
        <v>307.88</v>
      </c>
    </row>
    <row r="31" spans="3:7" ht="12">
      <c r="C31" s="195" t="s">
        <v>200</v>
      </c>
      <c r="D31" t="s">
        <v>204</v>
      </c>
      <c r="G31" s="196">
        <v>1125</v>
      </c>
    </row>
    <row r="32" spans="3:7" ht="12">
      <c r="C32" t="s">
        <v>200</v>
      </c>
      <c r="D32" t="s">
        <v>207</v>
      </c>
      <c r="G32" s="196">
        <v>70.77</v>
      </c>
    </row>
    <row r="33" spans="3:7" ht="12">
      <c r="C33" t="s">
        <v>200</v>
      </c>
      <c r="D33" t="s">
        <v>208</v>
      </c>
      <c r="G33" s="196">
        <v>662.34</v>
      </c>
    </row>
    <row r="34" spans="3:7" ht="12">
      <c r="C34" t="s">
        <v>200</v>
      </c>
      <c r="D34" t="s">
        <v>209</v>
      </c>
      <c r="G34" s="196">
        <v>3040</v>
      </c>
    </row>
    <row r="35" spans="3:7" ht="12">
      <c r="C35" t="s">
        <v>200</v>
      </c>
      <c r="D35" t="s">
        <v>210</v>
      </c>
      <c r="G35" s="196">
        <v>20.68</v>
      </c>
    </row>
    <row r="36" spans="3:7" ht="12">
      <c r="C36" t="s">
        <v>200</v>
      </c>
      <c r="D36" t="s">
        <v>211</v>
      </c>
      <c r="G36" s="196">
        <v>2205.77</v>
      </c>
    </row>
    <row r="37" spans="3:7" ht="12">
      <c r="C37" t="s">
        <v>200</v>
      </c>
      <c r="D37" t="s">
        <v>212</v>
      </c>
      <c r="G37" s="196">
        <v>800</v>
      </c>
    </row>
    <row r="38" spans="3:7" ht="12">
      <c r="C38" t="s">
        <v>200</v>
      </c>
      <c r="D38" t="s">
        <v>232</v>
      </c>
      <c r="G38" s="196">
        <v>456</v>
      </c>
    </row>
    <row r="39" spans="3:7" ht="12">
      <c r="C39" t="s">
        <v>200</v>
      </c>
      <c r="D39" t="s">
        <v>233</v>
      </c>
      <c r="G39" s="198">
        <v>270</v>
      </c>
    </row>
    <row r="40" ht="12">
      <c r="G40" s="196">
        <f>SUM(G30:G39)</f>
        <v>8958.44</v>
      </c>
    </row>
    <row r="42" spans="2:3" ht="12">
      <c r="B42" t="s">
        <v>39</v>
      </c>
      <c r="C42" t="s">
        <v>213</v>
      </c>
    </row>
    <row r="44" spans="3:4" ht="12">
      <c r="C44" t="s">
        <v>200</v>
      </c>
      <c r="D44" s="196">
        <v>54006.84</v>
      </c>
    </row>
    <row r="46" spans="2:3" ht="12">
      <c r="B46" t="s">
        <v>40</v>
      </c>
      <c r="C46" t="s">
        <v>214</v>
      </c>
    </row>
    <row r="48" spans="3:4" ht="12">
      <c r="C48" t="s">
        <v>200</v>
      </c>
      <c r="D48" s="196">
        <v>2460039.22</v>
      </c>
    </row>
    <row r="49" ht="12">
      <c r="D49" s="196"/>
    </row>
    <row r="51" ht="12">
      <c r="C51" t="s">
        <v>205</v>
      </c>
    </row>
    <row r="52" ht="12">
      <c r="C52" s="197" t="s">
        <v>36</v>
      </c>
    </row>
    <row r="53" ht="12">
      <c r="C53" s="197" t="s">
        <v>37</v>
      </c>
    </row>
  </sheetData>
  <sheetProtection/>
  <mergeCells count="4">
    <mergeCell ref="C3:G3"/>
    <mergeCell ref="C4:G4"/>
    <mergeCell ref="C5:G5"/>
    <mergeCell ref="C6:G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Milan Andrijevci</cp:lastModifiedBy>
  <cp:lastPrinted>2020-03-01T19:25:09Z</cp:lastPrinted>
  <dcterms:created xsi:type="dcterms:W3CDTF">2003-07-12T11:27:35Z</dcterms:created>
  <dcterms:modified xsi:type="dcterms:W3CDTF">2020-03-01T20:04:07Z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